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99722D3D-14FC-44C1-AB8C-9309F7150F90}" xr6:coauthVersionLast="47" xr6:coauthVersionMax="47" xr10:uidLastSave="{00000000-0000-0000-0000-000000000000}"/>
  <bookViews>
    <workbookView xWindow="-108" yWindow="-108" windowWidth="23256" windowHeight="12576" activeTab="1"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2" l="1"/>
  <c r="C33" i="1" l="1"/>
  <c r="B40" i="2"/>
  <c r="C39" i="1"/>
  <c r="D39" i="1"/>
  <c r="E39" i="1"/>
  <c r="F39" i="1"/>
  <c r="G39" i="1"/>
  <c r="H39" i="1"/>
  <c r="I39" i="1"/>
  <c r="J39" i="1"/>
  <c r="K39" i="1"/>
  <c r="M39" i="1"/>
  <c r="N39" i="1"/>
  <c r="O39" i="1"/>
  <c r="P39" i="1"/>
  <c r="C41" i="1"/>
  <c r="D41" i="1"/>
  <c r="E41" i="1"/>
  <c r="F41" i="1"/>
  <c r="G41" i="1"/>
  <c r="H41" i="1"/>
  <c r="I41" i="1"/>
  <c r="J41" i="1"/>
  <c r="K41" i="1"/>
  <c r="M41" i="1"/>
  <c r="N41" i="1"/>
  <c r="O41" i="1"/>
  <c r="P41" i="1"/>
  <c r="B41" i="1"/>
  <c r="B39" i="1"/>
  <c r="C32" i="1"/>
  <c r="D32" i="1"/>
  <c r="E32" i="1"/>
  <c r="F32" i="1"/>
  <c r="G32" i="1"/>
  <c r="H32" i="1"/>
  <c r="I32" i="1"/>
  <c r="J32" i="1"/>
  <c r="K32" i="1"/>
  <c r="M32" i="1"/>
  <c r="N32" i="1"/>
  <c r="O32" i="1"/>
  <c r="P32" i="1"/>
  <c r="B32" i="1"/>
  <c r="C32" i="2"/>
  <c r="D32" i="2"/>
  <c r="E32" i="2"/>
  <c r="F32" i="2"/>
  <c r="G32" i="2"/>
  <c r="H32" i="2"/>
  <c r="I32" i="2"/>
  <c r="J32" i="2"/>
  <c r="K32" i="2"/>
  <c r="M32" i="2"/>
  <c r="N32" i="2"/>
  <c r="O32" i="2"/>
  <c r="P32" i="2"/>
  <c r="B32" i="2"/>
  <c r="M40" i="2"/>
  <c r="N40" i="2"/>
  <c r="O40" i="2"/>
  <c r="P40" i="2"/>
  <c r="M42" i="2"/>
  <c r="N42" i="2"/>
  <c r="O42" i="2"/>
  <c r="P42" i="2"/>
  <c r="K42" i="2"/>
  <c r="J42" i="2"/>
  <c r="I42" i="2"/>
  <c r="H42" i="2"/>
  <c r="G42" i="2"/>
  <c r="F42" i="2"/>
  <c r="E42" i="2"/>
  <c r="D42" i="2"/>
  <c r="C42" i="2"/>
  <c r="K40" i="2"/>
  <c r="J40" i="2"/>
  <c r="I40" i="2"/>
  <c r="H40" i="2"/>
  <c r="G40" i="2"/>
  <c r="F40" i="2"/>
  <c r="E40" i="2"/>
  <c r="D40" i="2"/>
  <c r="C40" i="2"/>
  <c r="B42" i="2" l="1"/>
</calcChain>
</file>

<file path=xl/sharedStrings.xml><?xml version="1.0" encoding="utf-8"?>
<sst xmlns="http://schemas.openxmlformats.org/spreadsheetml/2006/main" count="122" uniqueCount="36">
  <si>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</si>
  <si>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</si>
  <si>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</si>
  <si>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</si>
  <si>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</si>
  <si>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</si>
  <si>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</si>
  <si>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</si>
  <si>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</si>
  <si>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</si>
  <si>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</si>
  <si>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</si>
  <si>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</si>
  <si>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</si>
  <si>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</si>
  <si>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</si>
  <si>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</si>
  <si>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</si>
  <si>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</si>
  <si>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</si>
  <si>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</si>
  <si>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</si>
  <si>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</si>
  <si>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</si>
  <si>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</si>
  <si>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</si>
  <si>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</si>
  <si>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</si>
  <si>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</si>
  <si>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</si>
  <si>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</si>
  <si>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</si>
  <si>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</si>
  <si>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</si>
  <si>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</si>
  <si>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Nalla tapping of Rajapur SPS is closed at 5:16 PM on 07.01.2023 for taking more sewage from household network as per instructions given by UPJN. Also, retaining wall at tapping point is broken. Hence, raw sewage discharge from Rajapur SPS is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</si>
</sst>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
      <sz val="11"/>
      <color rgb="FF000000"/>
      <name val="Calibri"/>
      <family val="2"/>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7" fillId="0" borderId="0">
      <protection locked="0"/>
    </xf>
  </cellStyleXfs>
  <cellXfs count="58">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9" xfId="0" applyFont="1" applyFill="1" applyBorder="1" applyAlignment="1">
      <alignment horizontal="center" vertical="center" wrapText="1"/>
    </xf>
    <xf numFmtId="15" fontId="14" fillId="0" borderId="19" xfId="0" applyNumberFormat="1" applyFont="1" applyBorder="1" applyAlignment="1">
      <alignment horizontal="center" vertical="center" wrapText="1"/>
    </xf>
    <xf numFmtId="2" fontId="14" fillId="0" borderId="22" xfId="0" applyNumberFormat="1" applyFont="1" applyBorder="1" applyAlignment="1">
      <alignment horizontal="center"/>
    </xf>
    <xf numFmtId="0" fontId="15" fillId="0" borderId="18" xfId="0" applyFont="1" applyBorder="1"/>
    <xf numFmtId="15" fontId="13" fillId="0" borderId="23" xfId="0" applyNumberFormat="1" applyFont="1" applyBorder="1" applyAlignment="1">
      <alignment horizontal="center" vertical="center" wrapText="1"/>
    </xf>
    <xf numFmtId="0" fontId="12" fillId="0" borderId="0" xfId="0" applyFont="1" applyAlignment="1">
      <alignment horizontal="left"/>
    </xf>
    <xf numFmtId="2" fontId="0" fillId="0" borderId="0" xfId="0" applyNumberFormat="1"/>
    <xf numFmtId="2" fontId="13" fillId="0" borderId="26" xfId="0" applyNumberFormat="1" applyFont="1" applyBorder="1" applyAlignment="1">
      <alignment horizontal="left" vertical="center" wrapText="1"/>
    </xf>
    <xf numFmtId="2" fontId="14" fillId="0" borderId="22" xfId="0" applyNumberFormat="1" applyFon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5" fillId="0" borderId="18" xfId="0" applyFont="1" applyBorder="1" applyAlignment="1">
      <alignment horizontal="center"/>
    </xf>
    <xf numFmtId="0" fontId="0" fillId="0" borderId="7" xfId="0" applyBorder="1" applyAlignment="1">
      <alignment horizontal="center" vertical="center"/>
    </xf>
    <xf numFmtId="2" fontId="13" fillId="0" borderId="27" xfId="0" applyNumberFormat="1" applyFont="1" applyBorder="1" applyAlignment="1">
      <alignment horizontal="center" vertical="center" wrapText="1"/>
    </xf>
    <xf numFmtId="2"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xf>
    <xf numFmtId="1" fontId="13" fillId="0" borderId="21" xfId="0" applyNumberFormat="1" applyFont="1" applyBorder="1" applyAlignment="1">
      <alignment horizontal="center" vertical="center" wrapText="1"/>
    </xf>
    <xf numFmtId="2" fontId="0" fillId="0" borderId="21" xfId="0" applyNumberFormat="1" applyBorder="1" applyAlignment="1">
      <alignment horizontal="center" vertical="center"/>
    </xf>
    <xf numFmtId="2" fontId="0" fillId="0" borderId="23" xfId="0" applyNumberFormat="1" applyBorder="1" applyAlignment="1">
      <alignment horizontal="center" vertical="center"/>
    </xf>
    <xf numFmtId="2" fontId="0" fillId="0" borderId="0" xfId="0" applyNumberFormat="1" applyAlignment="1">
      <alignment horizontal="center"/>
    </xf>
    <xf numFmtId="2" fontId="0" fillId="0" borderId="28" xfId="0" applyNumberFormat="1" applyBorder="1" applyAlignment="1">
      <alignment horizontal="center" vertical="center"/>
    </xf>
    <xf numFmtId="0" fontId="12"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20" xfId="0" applyFont="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xf numFmtId="2" fontId="13" fillId="0" borderId="17" xfId="0" applyNumberFormat="1" applyFont="1" applyBorder="1" applyAlignment="1">
      <alignment horizontal="left" vertical="center" wrapText="1"/>
    </xf>
    <xf numFmtId="2" fontId="13" fillId="0" borderId="29" xfId="0" applyNumberFormat="1" applyFont="1" applyBorder="1" applyAlignment="1">
      <alignment horizontal="left" vertical="center" wrapText="1"/>
    </xf>
    <xf numFmtId="2" fontId="13" fillId="0" borderId="24" xfId="0" applyNumberFormat="1" applyFont="1" applyBorder="1" applyAlignment="1">
      <alignment horizontal="left" vertical="center" wrapText="1"/>
    </xf>
  </cellXfs>
  <cellStyles count="2">
    <cellStyle name="Normal" xfId="0" builtinId="0"/>
    <cellStyle name="Normal 2" xfId="1" xr:uid="{0B100649-97B2-4FC0-A7D0-D7BFF546B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601980</xdr:colOff>
      <xdr:row>0</xdr:row>
      <xdr:rowOff>164034</xdr:rowOff>
    </xdr:from>
    <xdr:to>
      <xdr:col>16</xdr:col>
      <xdr:colOff>1242060</xdr:colOff>
      <xdr:row>0</xdr:row>
      <xdr:rowOff>799975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23120" y="354534"/>
          <a:ext cx="20116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3"/>
  <sheetViews>
    <sheetView topLeftCell="A5" zoomScaleNormal="100" workbookViewId="0">
      <selection activeCell="F4" sqref="F4:F31"/>
    </sheetView>
  </sheetViews>
  <sheetFormatPr defaultRowHeight="14.4" x14ac:dyDescent="0.3"/>
  <cols>
    <col min="1" max="1" width="10.109375" customWidth="1"/>
    <col min="2" max="2" width="9.5546875" bestFit="1" customWidth="1"/>
    <col min="3" max="3" width="9.5546875" customWidth="1"/>
    <col min="12" max="12" width="9.88671875" customWidth="1"/>
    <col min="13" max="13" width="12.44140625" customWidth="1"/>
    <col min="16" max="16" width="11.109375" customWidth="1"/>
    <col min="17" max="17" width="22.33203125" customWidth="1"/>
  </cols>
  <sheetData>
    <row r="1" spans="1:17" ht="78" customHeight="1" thickBot="1" x14ac:dyDescent="0.35">
      <c r="A1" s="34" t="s">
        <v>0</v>
      </c>
      <c r="B1" s="35"/>
      <c r="C1" s="35"/>
      <c r="D1" s="35"/>
      <c r="E1" s="35"/>
      <c r="F1" s="35"/>
      <c r="G1" s="35"/>
      <c r="H1" s="35"/>
      <c r="I1" s="35"/>
      <c r="J1" s="35"/>
      <c r="K1" s="35"/>
      <c r="L1" s="35"/>
      <c r="M1" s="35"/>
      <c r="N1" s="35"/>
      <c r="O1" s="35"/>
      <c r="P1" s="35"/>
      <c r="Q1" s="36"/>
    </row>
    <row r="2" spans="1:17" ht="79.2" customHeight="1" thickBot="1" x14ac:dyDescent="0.35">
      <c r="A2" s="37" t="s">
        <v>1</v>
      </c>
      <c r="B2" s="39" t="s">
        <v>2</v>
      </c>
      <c r="C2" s="40"/>
      <c r="D2" s="41" t="s">
        <v>3</v>
      </c>
      <c r="E2" s="41"/>
      <c r="F2" s="42" t="s">
        <v>4</v>
      </c>
      <c r="G2" s="43"/>
      <c r="H2" s="44" t="s">
        <v>5</v>
      </c>
      <c r="I2" s="45"/>
      <c r="J2" s="46" t="s">
        <v>6</v>
      </c>
      <c r="K2" s="43"/>
      <c r="L2" s="47" t="s">
        <v>7</v>
      </c>
      <c r="M2" s="43"/>
      <c r="N2" s="1" t="s">
        <v>8</v>
      </c>
      <c r="O2" s="47" t="s">
        <v>9</v>
      </c>
      <c r="P2" s="48"/>
      <c r="Q2" s="49" t="s">
        <v>10</v>
      </c>
    </row>
    <row r="3" spans="1:17" ht="66.599999999999994" thickBot="1" x14ac:dyDescent="0.35">
      <c r="A3" s="38"/>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50"/>
    </row>
    <row r="4" spans="1:17" x14ac:dyDescent="0.3">
      <c r="A4" s="14">
        <v>44958</v>
      </c>
      <c r="B4" s="19">
        <v>123880</v>
      </c>
      <c r="C4" s="28">
        <v>123.88</v>
      </c>
      <c r="D4" s="28">
        <v>7.26</v>
      </c>
      <c r="E4" s="28">
        <v>7.32</v>
      </c>
      <c r="F4" s="19">
        <v>120</v>
      </c>
      <c r="G4" s="19">
        <v>28</v>
      </c>
      <c r="H4" s="19">
        <v>328</v>
      </c>
      <c r="I4" s="19">
        <v>40</v>
      </c>
      <c r="J4" s="19">
        <v>302</v>
      </c>
      <c r="K4" s="19">
        <v>35</v>
      </c>
      <c r="L4" s="22" t="s">
        <v>33</v>
      </c>
      <c r="M4" s="19">
        <v>700</v>
      </c>
      <c r="N4" s="19">
        <v>0.5</v>
      </c>
      <c r="O4" s="28">
        <v>24.89</v>
      </c>
      <c r="P4" s="19">
        <v>1400000</v>
      </c>
      <c r="Q4" s="17"/>
    </row>
    <row r="5" spans="1:17" x14ac:dyDescent="0.3">
      <c r="A5" s="14">
        <v>44959</v>
      </c>
      <c r="B5" s="19">
        <v>117130</v>
      </c>
      <c r="C5" s="28">
        <v>117.13</v>
      </c>
      <c r="D5" s="28">
        <v>7.07</v>
      </c>
      <c r="E5" s="28">
        <v>6.78</v>
      </c>
      <c r="F5" s="19">
        <v>125</v>
      </c>
      <c r="G5" s="19">
        <v>25</v>
      </c>
      <c r="H5" s="19">
        <v>348</v>
      </c>
      <c r="I5" s="19">
        <v>36</v>
      </c>
      <c r="J5" s="19">
        <v>300</v>
      </c>
      <c r="K5" s="19">
        <v>32</v>
      </c>
      <c r="L5" s="20" t="s">
        <v>33</v>
      </c>
      <c r="M5" s="19">
        <v>600</v>
      </c>
      <c r="N5" s="19">
        <v>0.4</v>
      </c>
      <c r="O5" s="28">
        <v>24.57</v>
      </c>
      <c r="P5" s="19">
        <v>1200000</v>
      </c>
      <c r="Q5" s="17"/>
    </row>
    <row r="6" spans="1:17" x14ac:dyDescent="0.3">
      <c r="A6" s="14">
        <v>44960</v>
      </c>
      <c r="B6" s="19">
        <v>124710</v>
      </c>
      <c r="C6" s="28">
        <v>124.71</v>
      </c>
      <c r="D6" s="28">
        <v>7.64</v>
      </c>
      <c r="E6" s="28">
        <v>7.31</v>
      </c>
      <c r="F6" s="19">
        <v>140</v>
      </c>
      <c r="G6" s="19">
        <v>28</v>
      </c>
      <c r="H6" s="19">
        <v>356</v>
      </c>
      <c r="I6" s="19">
        <v>41</v>
      </c>
      <c r="J6" s="19">
        <v>312</v>
      </c>
      <c r="K6" s="19">
        <v>36</v>
      </c>
      <c r="L6" s="20" t="s">
        <v>33</v>
      </c>
      <c r="M6" s="19">
        <v>500</v>
      </c>
      <c r="N6" s="19">
        <v>0.5</v>
      </c>
      <c r="O6" s="28">
        <v>25.24</v>
      </c>
      <c r="P6" s="19">
        <v>1700000</v>
      </c>
      <c r="Q6" s="17"/>
    </row>
    <row r="7" spans="1:17" x14ac:dyDescent="0.3">
      <c r="A7" s="14">
        <v>44961</v>
      </c>
      <c r="B7" s="20">
        <v>121710</v>
      </c>
      <c r="C7" s="27">
        <v>121.71</v>
      </c>
      <c r="D7" s="27">
        <v>7.34</v>
      </c>
      <c r="E7" s="27">
        <v>7.41</v>
      </c>
      <c r="F7" s="20">
        <v>130</v>
      </c>
      <c r="G7" s="20">
        <v>29</v>
      </c>
      <c r="H7" s="20">
        <v>348</v>
      </c>
      <c r="I7" s="20">
        <v>41</v>
      </c>
      <c r="J7" s="20">
        <v>315</v>
      </c>
      <c r="K7" s="20">
        <v>37</v>
      </c>
      <c r="L7" s="20" t="s">
        <v>33</v>
      </c>
      <c r="M7" s="19">
        <v>800</v>
      </c>
      <c r="N7" s="19">
        <v>0.5</v>
      </c>
      <c r="O7" s="28">
        <v>24.13</v>
      </c>
      <c r="P7" s="19">
        <v>1400000</v>
      </c>
      <c r="Q7" s="17"/>
    </row>
    <row r="8" spans="1:17" x14ac:dyDescent="0.3">
      <c r="A8" s="14">
        <v>44962</v>
      </c>
      <c r="B8" s="20">
        <v>123310</v>
      </c>
      <c r="C8" s="27">
        <v>123.31</v>
      </c>
      <c r="D8" s="27">
        <v>7.9</v>
      </c>
      <c r="E8" s="27">
        <v>7.43</v>
      </c>
      <c r="F8" s="20">
        <v>145</v>
      </c>
      <c r="G8" s="20">
        <v>28</v>
      </c>
      <c r="H8" s="20">
        <v>356</v>
      </c>
      <c r="I8" s="20">
        <v>42</v>
      </c>
      <c r="J8" s="20">
        <v>311</v>
      </c>
      <c r="K8" s="20">
        <v>39</v>
      </c>
      <c r="L8" s="20" t="s">
        <v>33</v>
      </c>
      <c r="M8" s="19">
        <v>500</v>
      </c>
      <c r="N8" s="19">
        <v>0.4</v>
      </c>
      <c r="O8" s="27">
        <v>25.22</v>
      </c>
      <c r="P8" s="20">
        <v>1700000</v>
      </c>
      <c r="Q8" s="17"/>
    </row>
    <row r="9" spans="1:17" x14ac:dyDescent="0.3">
      <c r="A9" s="14">
        <v>44963</v>
      </c>
      <c r="B9" s="20">
        <v>120410</v>
      </c>
      <c r="C9" s="27">
        <v>120.41</v>
      </c>
      <c r="D9" s="27">
        <v>7.98</v>
      </c>
      <c r="E9" s="27">
        <v>7.45</v>
      </c>
      <c r="F9" s="20">
        <v>135</v>
      </c>
      <c r="G9" s="20">
        <v>27</v>
      </c>
      <c r="H9" s="20">
        <v>352</v>
      </c>
      <c r="I9" s="20">
        <v>43</v>
      </c>
      <c r="J9" s="20">
        <v>314</v>
      </c>
      <c r="K9" s="20">
        <v>41</v>
      </c>
      <c r="L9" s="20" t="s">
        <v>33</v>
      </c>
      <c r="M9" s="20">
        <v>400</v>
      </c>
      <c r="N9" s="20">
        <v>0.5</v>
      </c>
      <c r="O9" s="27">
        <v>24.85</v>
      </c>
      <c r="P9" s="20">
        <v>1100000</v>
      </c>
      <c r="Q9" s="17"/>
    </row>
    <row r="10" spans="1:17" x14ac:dyDescent="0.3">
      <c r="A10" s="14">
        <v>44964</v>
      </c>
      <c r="B10" s="20">
        <v>122520</v>
      </c>
      <c r="C10" s="23">
        <v>122.52</v>
      </c>
      <c r="D10" s="24">
        <v>7.44</v>
      </c>
      <c r="E10" s="24">
        <v>7.41</v>
      </c>
      <c r="F10" s="25">
        <v>130</v>
      </c>
      <c r="G10" s="25">
        <v>26</v>
      </c>
      <c r="H10" s="25">
        <v>340</v>
      </c>
      <c r="I10" s="25">
        <v>40</v>
      </c>
      <c r="J10" s="25">
        <v>312</v>
      </c>
      <c r="K10" s="25">
        <v>36</v>
      </c>
      <c r="L10" s="20" t="s">
        <v>33</v>
      </c>
      <c r="M10" s="26">
        <v>700</v>
      </c>
      <c r="N10" s="19">
        <v>0.3</v>
      </c>
      <c r="O10" s="27">
        <v>24.4</v>
      </c>
      <c r="P10" s="26">
        <v>1300000</v>
      </c>
      <c r="Q10" s="17"/>
    </row>
    <row r="11" spans="1:17" x14ac:dyDescent="0.3">
      <c r="A11" s="14">
        <v>44965</v>
      </c>
      <c r="B11" s="20">
        <v>121950</v>
      </c>
      <c r="C11" s="27">
        <v>121.95</v>
      </c>
      <c r="D11" s="27">
        <v>7.39</v>
      </c>
      <c r="E11" s="27">
        <v>7.39</v>
      </c>
      <c r="F11" s="20">
        <v>125</v>
      </c>
      <c r="G11" s="20">
        <v>29</v>
      </c>
      <c r="H11" s="20">
        <v>328</v>
      </c>
      <c r="I11" s="20">
        <v>39</v>
      </c>
      <c r="J11" s="20">
        <v>303</v>
      </c>
      <c r="K11" s="20">
        <v>34</v>
      </c>
      <c r="L11" s="20" t="s">
        <v>33</v>
      </c>
      <c r="M11" s="20">
        <v>500</v>
      </c>
      <c r="N11" s="20">
        <v>0.2</v>
      </c>
      <c r="O11" s="27">
        <v>25.1</v>
      </c>
      <c r="P11" s="20">
        <v>1400000</v>
      </c>
      <c r="Q11" s="17"/>
    </row>
    <row r="12" spans="1:17" x14ac:dyDescent="0.3">
      <c r="A12" s="14">
        <v>44966</v>
      </c>
      <c r="B12" s="20">
        <v>122540</v>
      </c>
      <c r="C12" s="27">
        <v>122.54</v>
      </c>
      <c r="D12" s="27">
        <v>7.36</v>
      </c>
      <c r="E12" s="27">
        <v>7.35</v>
      </c>
      <c r="F12" s="20">
        <v>130</v>
      </c>
      <c r="G12" s="20">
        <v>28</v>
      </c>
      <c r="H12" s="20">
        <v>332</v>
      </c>
      <c r="I12" s="20">
        <v>44</v>
      </c>
      <c r="J12" s="20">
        <v>305</v>
      </c>
      <c r="K12" s="20">
        <v>42</v>
      </c>
      <c r="L12" s="20" t="s">
        <v>33</v>
      </c>
      <c r="M12" s="20">
        <v>800</v>
      </c>
      <c r="N12" s="20">
        <v>0.3</v>
      </c>
      <c r="O12" s="27">
        <v>24.8</v>
      </c>
      <c r="P12" s="20">
        <v>1700000</v>
      </c>
      <c r="Q12" s="17"/>
    </row>
    <row r="13" spans="1:17" x14ac:dyDescent="0.3">
      <c r="A13" s="14">
        <v>44967</v>
      </c>
      <c r="B13" s="20">
        <v>123740</v>
      </c>
      <c r="C13" s="27">
        <v>123.74</v>
      </c>
      <c r="D13" s="27">
        <v>7.27</v>
      </c>
      <c r="E13" s="27">
        <v>7.4</v>
      </c>
      <c r="F13" s="20">
        <v>140</v>
      </c>
      <c r="G13" s="20">
        <v>29</v>
      </c>
      <c r="H13" s="20">
        <v>338</v>
      </c>
      <c r="I13" s="20">
        <v>40</v>
      </c>
      <c r="J13" s="20">
        <v>308</v>
      </c>
      <c r="K13" s="20">
        <v>37</v>
      </c>
      <c r="L13" s="20" t="s">
        <v>33</v>
      </c>
      <c r="M13" s="20">
        <v>700</v>
      </c>
      <c r="N13" s="20">
        <v>0.2</v>
      </c>
      <c r="O13" s="27">
        <v>25.07</v>
      </c>
      <c r="P13" s="20">
        <v>1300000</v>
      </c>
      <c r="Q13" s="17"/>
    </row>
    <row r="14" spans="1:17" x14ac:dyDescent="0.3">
      <c r="A14" s="14">
        <v>44968</v>
      </c>
      <c r="B14" s="20">
        <v>199620</v>
      </c>
      <c r="C14" s="27">
        <v>119.62</v>
      </c>
      <c r="D14" s="27">
        <v>7.32</v>
      </c>
      <c r="E14" s="27">
        <v>7.45</v>
      </c>
      <c r="F14" s="20">
        <v>145</v>
      </c>
      <c r="G14" s="20">
        <v>28</v>
      </c>
      <c r="H14" s="20">
        <v>344</v>
      </c>
      <c r="I14" s="20">
        <v>42</v>
      </c>
      <c r="J14" s="20">
        <v>313</v>
      </c>
      <c r="K14" s="20">
        <v>39</v>
      </c>
      <c r="L14" s="20" t="s">
        <v>33</v>
      </c>
      <c r="M14" s="20">
        <v>500</v>
      </c>
      <c r="N14" s="20">
        <v>0.3</v>
      </c>
      <c r="O14" s="27">
        <v>24.13</v>
      </c>
      <c r="P14" s="20">
        <v>1400000</v>
      </c>
      <c r="Q14" s="17"/>
    </row>
    <row r="15" spans="1:17" x14ac:dyDescent="0.3">
      <c r="A15" s="14">
        <v>44969</v>
      </c>
      <c r="B15" s="20">
        <v>119500</v>
      </c>
      <c r="C15" s="27">
        <v>119.5</v>
      </c>
      <c r="D15" s="27">
        <v>7.36</v>
      </c>
      <c r="E15" s="27">
        <v>7.44</v>
      </c>
      <c r="F15" s="20">
        <v>130</v>
      </c>
      <c r="G15" s="20">
        <v>29</v>
      </c>
      <c r="H15" s="20">
        <v>324</v>
      </c>
      <c r="I15" s="20">
        <v>43</v>
      </c>
      <c r="J15" s="20">
        <v>301</v>
      </c>
      <c r="K15" s="20">
        <v>34</v>
      </c>
      <c r="L15" s="20" t="s">
        <v>33</v>
      </c>
      <c r="M15" s="20">
        <v>600</v>
      </c>
      <c r="N15" s="20">
        <v>0.2</v>
      </c>
      <c r="O15" s="27">
        <v>25.1</v>
      </c>
      <c r="P15" s="20">
        <v>1100000</v>
      </c>
      <c r="Q15" s="17"/>
    </row>
    <row r="16" spans="1:17" x14ac:dyDescent="0.3">
      <c r="A16" s="14">
        <v>44970</v>
      </c>
      <c r="B16" s="20">
        <v>113200</v>
      </c>
      <c r="C16" s="27">
        <v>113.2</v>
      </c>
      <c r="D16" s="27">
        <v>7.39</v>
      </c>
      <c r="E16" s="27">
        <v>7.48</v>
      </c>
      <c r="F16" s="20">
        <v>125</v>
      </c>
      <c r="G16" s="20">
        <v>30</v>
      </c>
      <c r="H16" s="20">
        <v>322</v>
      </c>
      <c r="I16" s="20">
        <v>46</v>
      </c>
      <c r="J16" s="20">
        <v>305</v>
      </c>
      <c r="K16" s="20">
        <v>39</v>
      </c>
      <c r="L16" s="20" t="s">
        <v>33</v>
      </c>
      <c r="M16" s="20">
        <v>800</v>
      </c>
      <c r="N16" s="20">
        <v>0.3</v>
      </c>
      <c r="O16" s="27">
        <v>24.9</v>
      </c>
      <c r="P16" s="20">
        <v>1200000</v>
      </c>
      <c r="Q16" s="17"/>
    </row>
    <row r="17" spans="1:17" x14ac:dyDescent="0.3">
      <c r="A17" s="14">
        <v>44971</v>
      </c>
      <c r="B17" s="20">
        <v>113160</v>
      </c>
      <c r="C17" s="27">
        <v>113.16</v>
      </c>
      <c r="D17" s="27">
        <v>7.35</v>
      </c>
      <c r="E17" s="27">
        <v>7.39</v>
      </c>
      <c r="F17" s="20">
        <v>140</v>
      </c>
      <c r="G17" s="20">
        <v>29</v>
      </c>
      <c r="H17" s="20">
        <v>338</v>
      </c>
      <c r="I17" s="20">
        <v>45</v>
      </c>
      <c r="J17" s="20">
        <v>302</v>
      </c>
      <c r="K17" s="20">
        <v>42</v>
      </c>
      <c r="L17" s="20" t="s">
        <v>33</v>
      </c>
      <c r="M17" s="20">
        <v>600</v>
      </c>
      <c r="N17" s="20">
        <v>0.3</v>
      </c>
      <c r="O17" s="27">
        <v>25.1</v>
      </c>
      <c r="P17" s="20">
        <v>1700000</v>
      </c>
      <c r="Q17" s="17"/>
    </row>
    <row r="18" spans="1:17" x14ac:dyDescent="0.3">
      <c r="A18" s="14">
        <v>44972</v>
      </c>
      <c r="B18" s="20">
        <v>115340</v>
      </c>
      <c r="C18" s="27">
        <v>115.34</v>
      </c>
      <c r="D18" s="27">
        <v>7.41</v>
      </c>
      <c r="E18" s="27">
        <v>7.47</v>
      </c>
      <c r="F18" s="20">
        <v>135</v>
      </c>
      <c r="G18" s="20">
        <v>28</v>
      </c>
      <c r="H18" s="20">
        <v>329</v>
      </c>
      <c r="I18" s="20">
        <v>42</v>
      </c>
      <c r="J18" s="20">
        <v>308</v>
      </c>
      <c r="K18" s="20">
        <v>37</v>
      </c>
      <c r="L18" s="20" t="s">
        <v>33</v>
      </c>
      <c r="M18" s="20">
        <v>500</v>
      </c>
      <c r="N18" s="20">
        <v>0.2</v>
      </c>
      <c r="O18" s="27">
        <v>25.5</v>
      </c>
      <c r="P18" s="20">
        <v>1400000</v>
      </c>
      <c r="Q18" s="17"/>
    </row>
    <row r="19" spans="1:17" x14ac:dyDescent="0.3">
      <c r="A19" s="14">
        <v>44973</v>
      </c>
      <c r="B19" s="20">
        <v>115900</v>
      </c>
      <c r="C19" s="27">
        <v>115.9</v>
      </c>
      <c r="D19" s="27">
        <v>7.36</v>
      </c>
      <c r="E19" s="27">
        <v>7.39</v>
      </c>
      <c r="F19" s="20">
        <v>140</v>
      </c>
      <c r="G19" s="20">
        <v>29</v>
      </c>
      <c r="H19" s="20">
        <v>336</v>
      </c>
      <c r="I19" s="20">
        <v>40</v>
      </c>
      <c r="J19" s="20">
        <v>301</v>
      </c>
      <c r="K19" s="20">
        <v>35</v>
      </c>
      <c r="L19" s="20" t="s">
        <v>33</v>
      </c>
      <c r="M19" s="20">
        <v>700</v>
      </c>
      <c r="N19" s="20">
        <v>0.2</v>
      </c>
      <c r="O19" s="27">
        <v>25.2</v>
      </c>
      <c r="P19" s="20">
        <v>1300000</v>
      </c>
      <c r="Q19" s="17"/>
    </row>
    <row r="20" spans="1:17" x14ac:dyDescent="0.3">
      <c r="A20" s="14">
        <v>44974</v>
      </c>
      <c r="B20" s="20">
        <v>117500</v>
      </c>
      <c r="C20" s="27">
        <v>117.5</v>
      </c>
      <c r="D20" s="27">
        <v>7.38</v>
      </c>
      <c r="E20" s="27">
        <v>7.45</v>
      </c>
      <c r="F20" s="20">
        <v>130</v>
      </c>
      <c r="G20" s="20">
        <v>28</v>
      </c>
      <c r="H20" s="20">
        <v>348</v>
      </c>
      <c r="I20" s="20">
        <v>44</v>
      </c>
      <c r="J20" s="20">
        <v>304</v>
      </c>
      <c r="K20" s="20">
        <v>41</v>
      </c>
      <c r="L20" s="20" t="s">
        <v>33</v>
      </c>
      <c r="M20" s="20">
        <v>400</v>
      </c>
      <c r="N20" s="20">
        <v>0.3</v>
      </c>
      <c r="O20" s="27">
        <v>24.95</v>
      </c>
      <c r="P20" s="20">
        <v>1700000</v>
      </c>
      <c r="Q20" s="17"/>
    </row>
    <row r="21" spans="1:17" x14ac:dyDescent="0.3">
      <c r="A21" s="14">
        <v>44975</v>
      </c>
      <c r="B21" s="20">
        <v>117460</v>
      </c>
      <c r="C21" s="27">
        <v>117.46</v>
      </c>
      <c r="D21" s="27">
        <v>7.33</v>
      </c>
      <c r="E21" s="27">
        <v>7.49</v>
      </c>
      <c r="F21" s="20">
        <v>145</v>
      </c>
      <c r="G21" s="20">
        <v>27</v>
      </c>
      <c r="H21" s="20">
        <v>324</v>
      </c>
      <c r="I21" s="20">
        <v>41</v>
      </c>
      <c r="J21" s="20">
        <v>307</v>
      </c>
      <c r="K21" s="20">
        <v>36</v>
      </c>
      <c r="L21" s="20" t="s">
        <v>33</v>
      </c>
      <c r="M21" s="20">
        <v>600</v>
      </c>
      <c r="N21" s="20">
        <v>0.2</v>
      </c>
      <c r="O21" s="27">
        <v>25.09</v>
      </c>
      <c r="P21" s="20">
        <v>1400000</v>
      </c>
      <c r="Q21" s="17"/>
    </row>
    <row r="22" spans="1:17" x14ac:dyDescent="0.3">
      <c r="A22" s="14">
        <v>44976</v>
      </c>
      <c r="B22" s="20">
        <v>117940</v>
      </c>
      <c r="C22" s="27">
        <v>117.94</v>
      </c>
      <c r="D22" s="27">
        <v>7.28</v>
      </c>
      <c r="E22" s="27">
        <v>7.43</v>
      </c>
      <c r="F22" s="20">
        <v>125</v>
      </c>
      <c r="G22" s="20">
        <v>28</v>
      </c>
      <c r="H22" s="20">
        <v>332</v>
      </c>
      <c r="I22" s="20">
        <v>43</v>
      </c>
      <c r="J22" s="20">
        <v>310</v>
      </c>
      <c r="K22" s="20">
        <v>40</v>
      </c>
      <c r="L22" s="20" t="s">
        <v>33</v>
      </c>
      <c r="M22" s="20">
        <v>800</v>
      </c>
      <c r="N22" s="20">
        <v>0.2</v>
      </c>
      <c r="O22" s="27">
        <v>24.58</v>
      </c>
      <c r="P22" s="20">
        <v>1200000</v>
      </c>
      <c r="Q22" s="17"/>
    </row>
    <row r="23" spans="1:17" x14ac:dyDescent="0.3">
      <c r="A23" s="14">
        <v>51</v>
      </c>
      <c r="B23" s="20">
        <v>116560</v>
      </c>
      <c r="C23" s="27">
        <v>116.56</v>
      </c>
      <c r="D23" s="27">
        <v>7.3</v>
      </c>
      <c r="E23" s="27">
        <v>7.47</v>
      </c>
      <c r="F23" s="20">
        <v>130</v>
      </c>
      <c r="G23" s="20">
        <v>29</v>
      </c>
      <c r="H23" s="20">
        <v>344</v>
      </c>
      <c r="I23" s="20">
        <v>42</v>
      </c>
      <c r="J23" s="20">
        <v>303</v>
      </c>
      <c r="K23" s="20">
        <v>38</v>
      </c>
      <c r="L23" s="20" t="s">
        <v>33</v>
      </c>
      <c r="M23" s="20">
        <v>500</v>
      </c>
      <c r="N23" s="20">
        <v>0.3</v>
      </c>
      <c r="O23" s="27">
        <v>25.14</v>
      </c>
      <c r="P23" s="20">
        <v>1700000</v>
      </c>
      <c r="Q23" s="17"/>
    </row>
    <row r="24" spans="1:17" x14ac:dyDescent="0.3">
      <c r="A24" s="14">
        <v>44978</v>
      </c>
      <c r="B24" s="20">
        <v>117590</v>
      </c>
      <c r="C24" s="27">
        <v>117.59</v>
      </c>
      <c r="D24" s="27">
        <v>7.41</v>
      </c>
      <c r="E24" s="27">
        <v>7.54</v>
      </c>
      <c r="F24" s="20">
        <v>120</v>
      </c>
      <c r="G24" s="20">
        <v>27</v>
      </c>
      <c r="H24" s="20">
        <v>335</v>
      </c>
      <c r="I24" s="20">
        <v>40</v>
      </c>
      <c r="J24" s="20">
        <v>308</v>
      </c>
      <c r="K24" s="20">
        <v>36</v>
      </c>
      <c r="L24" s="20" t="s">
        <v>33</v>
      </c>
      <c r="M24" s="20">
        <v>600</v>
      </c>
      <c r="N24" s="20">
        <v>0.3</v>
      </c>
      <c r="O24" s="27">
        <v>25.2</v>
      </c>
      <c r="P24" s="20">
        <v>1400000</v>
      </c>
      <c r="Q24" s="17"/>
    </row>
    <row r="25" spans="1:17" x14ac:dyDescent="0.3">
      <c r="A25" s="14">
        <v>44979</v>
      </c>
      <c r="B25" s="20">
        <v>118560</v>
      </c>
      <c r="C25" s="27">
        <v>118.56</v>
      </c>
      <c r="D25" s="27">
        <v>7.37</v>
      </c>
      <c r="E25" s="27">
        <v>7.51</v>
      </c>
      <c r="F25" s="20">
        <v>135</v>
      </c>
      <c r="G25" s="20">
        <v>25</v>
      </c>
      <c r="H25" s="20">
        <v>324</v>
      </c>
      <c r="I25" s="20">
        <v>41</v>
      </c>
      <c r="J25" s="20">
        <v>306</v>
      </c>
      <c r="K25" s="20">
        <v>37</v>
      </c>
      <c r="L25" s="20" t="s">
        <v>33</v>
      </c>
      <c r="M25" s="20">
        <v>700</v>
      </c>
      <c r="N25" s="20">
        <v>0.2</v>
      </c>
      <c r="O25" s="27">
        <v>24.81</v>
      </c>
      <c r="P25" s="20">
        <v>1300000</v>
      </c>
      <c r="Q25" s="17"/>
    </row>
    <row r="26" spans="1:17" x14ac:dyDescent="0.3">
      <c r="A26" s="14">
        <v>44980</v>
      </c>
      <c r="B26" s="20">
        <v>113980</v>
      </c>
      <c r="C26" s="27">
        <v>113.98</v>
      </c>
      <c r="D26" s="27">
        <v>7.35</v>
      </c>
      <c r="E26" s="27">
        <v>7.49</v>
      </c>
      <c r="F26" s="20">
        <v>140</v>
      </c>
      <c r="G26" s="20">
        <v>28</v>
      </c>
      <c r="H26" s="20">
        <v>338</v>
      </c>
      <c r="I26" s="20">
        <v>43</v>
      </c>
      <c r="J26" s="20">
        <v>310</v>
      </c>
      <c r="K26" s="20">
        <v>39</v>
      </c>
      <c r="L26" s="20" t="s">
        <v>33</v>
      </c>
      <c r="M26" s="20">
        <v>400</v>
      </c>
      <c r="N26" s="20">
        <v>0.3</v>
      </c>
      <c r="O26" s="27">
        <v>25.11</v>
      </c>
      <c r="P26" s="20">
        <v>1700000</v>
      </c>
      <c r="Q26" s="17"/>
    </row>
    <row r="27" spans="1:17" x14ac:dyDescent="0.3">
      <c r="A27" s="14">
        <v>44981</v>
      </c>
      <c r="B27" s="20">
        <v>114490</v>
      </c>
      <c r="C27" s="27">
        <v>114.49</v>
      </c>
      <c r="D27" s="27">
        <v>7.37</v>
      </c>
      <c r="E27" s="27">
        <v>7.51</v>
      </c>
      <c r="F27" s="20">
        <v>130</v>
      </c>
      <c r="G27" s="20">
        <v>27</v>
      </c>
      <c r="H27" s="20">
        <v>347</v>
      </c>
      <c r="I27" s="20">
        <v>42</v>
      </c>
      <c r="J27" s="20">
        <v>298</v>
      </c>
      <c r="K27" s="20">
        <v>34</v>
      </c>
      <c r="L27" s="20" t="s">
        <v>33</v>
      </c>
      <c r="M27" s="20">
        <v>600</v>
      </c>
      <c r="N27" s="20">
        <v>0.2</v>
      </c>
      <c r="O27" s="27">
        <v>24.6</v>
      </c>
      <c r="P27" s="20">
        <v>1400000</v>
      </c>
      <c r="Q27" s="17"/>
    </row>
    <row r="28" spans="1:17" x14ac:dyDescent="0.3">
      <c r="A28" s="14">
        <v>44982</v>
      </c>
      <c r="B28" s="20">
        <v>111490</v>
      </c>
      <c r="C28" s="27">
        <v>111.49</v>
      </c>
      <c r="D28" s="27">
        <v>7.38</v>
      </c>
      <c r="E28" s="27">
        <v>7.56</v>
      </c>
      <c r="F28" s="20">
        <v>120</v>
      </c>
      <c r="G28" s="20">
        <v>28</v>
      </c>
      <c r="H28" s="20">
        <v>252</v>
      </c>
      <c r="I28" s="20">
        <v>41</v>
      </c>
      <c r="J28" s="20">
        <v>300</v>
      </c>
      <c r="K28" s="20">
        <v>37</v>
      </c>
      <c r="L28" s="20" t="s">
        <v>33</v>
      </c>
      <c r="M28" s="20">
        <v>400</v>
      </c>
      <c r="N28" s="20">
        <v>0.3</v>
      </c>
      <c r="O28" s="27">
        <v>25.05</v>
      </c>
      <c r="P28" s="20">
        <v>1200000</v>
      </c>
      <c r="Q28" s="17"/>
    </row>
    <row r="29" spans="1:17" x14ac:dyDescent="0.3">
      <c r="A29" s="14">
        <v>44983</v>
      </c>
      <c r="B29" s="20">
        <v>113200</v>
      </c>
      <c r="C29" s="27">
        <v>113.2</v>
      </c>
      <c r="D29" s="27">
        <v>7.36</v>
      </c>
      <c r="E29" s="27">
        <v>7.52</v>
      </c>
      <c r="F29" s="20">
        <v>125</v>
      </c>
      <c r="G29" s="20">
        <v>29</v>
      </c>
      <c r="H29" s="20">
        <v>316</v>
      </c>
      <c r="I29" s="20">
        <v>43</v>
      </c>
      <c r="J29" s="20">
        <v>294</v>
      </c>
      <c r="K29" s="20">
        <v>38</v>
      </c>
      <c r="L29" s="20" t="s">
        <v>33</v>
      </c>
      <c r="M29" s="20">
        <v>700</v>
      </c>
      <c r="N29" s="20">
        <v>0.2</v>
      </c>
      <c r="O29" s="27">
        <v>24.86</v>
      </c>
      <c r="P29" s="20">
        <v>1700000</v>
      </c>
      <c r="Q29" s="17"/>
    </row>
    <row r="30" spans="1:17" x14ac:dyDescent="0.3">
      <c r="A30" s="14">
        <v>44984</v>
      </c>
      <c r="B30" s="20">
        <v>112890</v>
      </c>
      <c r="C30" s="27">
        <v>112.89</v>
      </c>
      <c r="D30" s="27">
        <v>7.47</v>
      </c>
      <c r="E30" s="27">
        <v>7.57</v>
      </c>
      <c r="F30" s="20">
        <v>135</v>
      </c>
      <c r="G30" s="20">
        <v>30</v>
      </c>
      <c r="H30" s="20">
        <v>339</v>
      </c>
      <c r="I30" s="20">
        <v>46</v>
      </c>
      <c r="J30" s="20">
        <v>303</v>
      </c>
      <c r="K30" s="20">
        <v>42</v>
      </c>
      <c r="L30" s="20" t="s">
        <v>33</v>
      </c>
      <c r="M30" s="20">
        <v>500</v>
      </c>
      <c r="N30" s="20">
        <v>0.3</v>
      </c>
      <c r="O30" s="27">
        <v>24.7</v>
      </c>
      <c r="P30" s="20">
        <v>1400000</v>
      </c>
      <c r="Q30" s="17"/>
    </row>
    <row r="31" spans="1:17" ht="15" thickBot="1" x14ac:dyDescent="0.35">
      <c r="A31" s="14">
        <v>44985</v>
      </c>
      <c r="B31" s="20">
        <v>112740</v>
      </c>
      <c r="C31" s="27">
        <v>112.74</v>
      </c>
      <c r="D31" s="27">
        <v>7.43</v>
      </c>
      <c r="E31" s="27">
        <v>7.54</v>
      </c>
      <c r="F31" s="20">
        <v>120</v>
      </c>
      <c r="G31" s="20">
        <v>28</v>
      </c>
      <c r="H31" s="20">
        <v>328</v>
      </c>
      <c r="I31" s="20">
        <v>44</v>
      </c>
      <c r="J31" s="20">
        <v>305</v>
      </c>
      <c r="K31" s="20">
        <v>41</v>
      </c>
      <c r="L31" s="20" t="s">
        <v>33</v>
      </c>
      <c r="M31" s="20">
        <v>600</v>
      </c>
      <c r="N31" s="20">
        <v>0.3</v>
      </c>
      <c r="O31" s="27">
        <v>25.3</v>
      </c>
      <c r="P31" s="20">
        <v>1700000</v>
      </c>
      <c r="Q31" s="17"/>
    </row>
    <row r="32" spans="1:17" ht="15" thickBot="1" x14ac:dyDescent="0.35">
      <c r="A32" s="11" t="s">
        <v>28</v>
      </c>
      <c r="B32" s="18">
        <f t="shared" ref="B32:K32" si="0">AVERAGE(B4:B31)</f>
        <v>120822.14285714286</v>
      </c>
      <c r="C32" s="18">
        <f t="shared" si="0"/>
        <v>117.96499999999996</v>
      </c>
      <c r="D32" s="18">
        <f t="shared" si="0"/>
        <v>7.4025000000000007</v>
      </c>
      <c r="E32" s="18">
        <f t="shared" si="0"/>
        <v>7.4267857142857139</v>
      </c>
      <c r="F32" s="18">
        <f t="shared" si="0"/>
        <v>131.78571428571428</v>
      </c>
      <c r="G32" s="18">
        <f t="shared" si="0"/>
        <v>28</v>
      </c>
      <c r="H32" s="18">
        <f t="shared" si="0"/>
        <v>333.78571428571428</v>
      </c>
      <c r="I32" s="18">
        <f t="shared" si="0"/>
        <v>41.928571428571431</v>
      </c>
      <c r="J32" s="18">
        <f t="shared" si="0"/>
        <v>305.71428571428572</v>
      </c>
      <c r="K32" s="18">
        <f t="shared" si="0"/>
        <v>37.642857142857146</v>
      </c>
      <c r="L32" s="18" t="s">
        <v>33</v>
      </c>
      <c r="M32" s="18">
        <f>AVERAGE(M4:M31)</f>
        <v>596.42857142857144</v>
      </c>
      <c r="N32" s="18">
        <f>AVERAGE(N4:N31)</f>
        <v>0.3</v>
      </c>
      <c r="O32" s="18">
        <f>AVERAGE(O4:O31)</f>
        <v>24.913928571428567</v>
      </c>
      <c r="P32" s="18">
        <f>AVERAGE(P4:P31)</f>
        <v>1432142.857142857</v>
      </c>
      <c r="Q32" s="13"/>
    </row>
    <row r="33" spans="1:18" x14ac:dyDescent="0.3">
      <c r="C33" s="29">
        <f>SUM(C4:C31)</f>
        <v>3303.0199999999991</v>
      </c>
    </row>
    <row r="37" spans="1:18" ht="18" x14ac:dyDescent="0.3">
      <c r="A37" s="33" t="s">
        <v>29</v>
      </c>
      <c r="B37" s="33"/>
      <c r="C37" s="32" t="s">
        <v>30</v>
      </c>
      <c r="D37" s="32"/>
      <c r="E37" s="32"/>
      <c r="F37" s="32"/>
      <c r="G37" s="32"/>
      <c r="H37" s="32"/>
      <c r="I37" s="32"/>
      <c r="J37" s="32"/>
      <c r="K37" s="32"/>
      <c r="L37" s="32"/>
      <c r="M37" s="32"/>
      <c r="N37" s="32"/>
      <c r="O37" s="32"/>
      <c r="P37" s="32"/>
      <c r="Q37" s="32"/>
    </row>
    <row r="39" spans="1:18" ht="40.799999999999997" customHeight="1" x14ac:dyDescent="0.3">
      <c r="A39" s="15" t="s">
        <v>31</v>
      </c>
      <c r="B39" s="16">
        <f t="shared" ref="B39:K39" si="1">MIN(B4:B31)</f>
        <v>111490</v>
      </c>
      <c r="C39" s="16">
        <f t="shared" si="1"/>
        <v>111.49</v>
      </c>
      <c r="D39" s="16">
        <f t="shared" si="1"/>
        <v>7.07</v>
      </c>
      <c r="E39" s="16">
        <f t="shared" si="1"/>
        <v>6.78</v>
      </c>
      <c r="F39" s="16">
        <f t="shared" si="1"/>
        <v>120</v>
      </c>
      <c r="G39" s="16">
        <f t="shared" si="1"/>
        <v>25</v>
      </c>
      <c r="H39" s="16">
        <f t="shared" si="1"/>
        <v>252</v>
      </c>
      <c r="I39" s="16">
        <f t="shared" si="1"/>
        <v>36</v>
      </c>
      <c r="J39" s="16">
        <f t="shared" si="1"/>
        <v>294</v>
      </c>
      <c r="K39" s="16">
        <f t="shared" si="1"/>
        <v>32</v>
      </c>
      <c r="L39" s="16"/>
      <c r="M39" s="16">
        <f>MIN(M4:M31)</f>
        <v>400</v>
      </c>
      <c r="N39" s="16">
        <f>MIN(N4:N31)</f>
        <v>0.2</v>
      </c>
      <c r="O39" s="16">
        <f>MIN(O4:O31)</f>
        <v>24.13</v>
      </c>
      <c r="P39" s="16">
        <f>MIN(P4:P31)</f>
        <v>1100000</v>
      </c>
      <c r="Q39" s="16"/>
    </row>
    <row r="40" spans="1:18" x14ac:dyDescent="0.3">
      <c r="A40" s="15"/>
    </row>
    <row r="41" spans="1:18" x14ac:dyDescent="0.3">
      <c r="A41" s="15" t="s">
        <v>32</v>
      </c>
      <c r="B41" s="16">
        <f t="shared" ref="B41:K41" si="2">MAX(B4:B31)</f>
        <v>199620</v>
      </c>
      <c r="C41" s="16">
        <f t="shared" si="2"/>
        <v>124.71</v>
      </c>
      <c r="D41" s="16">
        <f t="shared" si="2"/>
        <v>7.98</v>
      </c>
      <c r="E41" s="16">
        <f t="shared" si="2"/>
        <v>7.57</v>
      </c>
      <c r="F41" s="16">
        <f t="shared" si="2"/>
        <v>145</v>
      </c>
      <c r="G41" s="16">
        <f t="shared" si="2"/>
        <v>30</v>
      </c>
      <c r="H41" s="16">
        <f t="shared" si="2"/>
        <v>356</v>
      </c>
      <c r="I41" s="16">
        <f t="shared" si="2"/>
        <v>46</v>
      </c>
      <c r="J41" s="16">
        <f t="shared" si="2"/>
        <v>315</v>
      </c>
      <c r="K41" s="16">
        <f t="shared" si="2"/>
        <v>42</v>
      </c>
      <c r="L41" s="16"/>
      <c r="M41" s="16">
        <f>MAX(M4:M31)</f>
        <v>800</v>
      </c>
      <c r="N41" s="16">
        <f>MAX(N4:N31)</f>
        <v>0.5</v>
      </c>
      <c r="O41" s="16">
        <f>MAX(O4:O31)</f>
        <v>25.5</v>
      </c>
      <c r="P41" s="16">
        <f>MAX(P4:P31)</f>
        <v>1700000</v>
      </c>
      <c r="Q41" s="16"/>
      <c r="R41" s="16"/>
    </row>
    <row r="43" spans="1:18" x14ac:dyDescent="0.3">
      <c r="R43" s="16"/>
    </row>
  </sheetData>
  <mergeCells count="12">
    <mergeCell ref="C37:Q37"/>
    <mergeCell ref="A37:B37"/>
    <mergeCell ref="A1:Q1"/>
    <mergeCell ref="A2:A3"/>
    <mergeCell ref="B2:C2"/>
    <mergeCell ref="D2:E2"/>
    <mergeCell ref="F2:G2"/>
    <mergeCell ref="H2:I2"/>
    <mergeCell ref="J2:K2"/>
    <mergeCell ref="L2:M2"/>
    <mergeCell ref="O2:P2"/>
    <mergeCell ref="Q2:Q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4"/>
  <sheetViews>
    <sheetView tabSelected="1" workbookViewId="0">
      <selection activeCell="Q4" sqref="Q4:Q31"/>
    </sheetView>
  </sheetViews>
  <sheetFormatPr defaultRowHeight="14.4" x14ac:dyDescent="0.3"/>
  <cols>
    <col min="1" max="1" width="9.7773437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22.33203125" customWidth="1"/>
  </cols>
  <sheetData>
    <row r="1" spans="1:19" ht="73.2" customHeight="1" thickBot="1" x14ac:dyDescent="0.35">
      <c r="A1" s="51" t="s">
        <v>27</v>
      </c>
      <c r="B1" s="52"/>
      <c r="C1" s="52"/>
      <c r="D1" s="52"/>
      <c r="E1" s="52"/>
      <c r="F1" s="52"/>
      <c r="G1" s="52"/>
      <c r="H1" s="52"/>
      <c r="I1" s="52"/>
      <c r="J1" s="52"/>
      <c r="K1" s="52"/>
      <c r="L1" s="52"/>
      <c r="M1" s="52"/>
      <c r="N1" s="52"/>
      <c r="O1" s="52"/>
      <c r="P1" s="52"/>
      <c r="Q1" s="53"/>
    </row>
    <row r="2" spans="1:19" ht="91.2" customHeight="1" thickBot="1" x14ac:dyDescent="0.35">
      <c r="A2" s="37" t="s">
        <v>1</v>
      </c>
      <c r="B2" s="39" t="s">
        <v>25</v>
      </c>
      <c r="C2" s="54"/>
      <c r="D2" s="41" t="s">
        <v>3</v>
      </c>
      <c r="E2" s="41"/>
      <c r="F2" s="42" t="s">
        <v>4</v>
      </c>
      <c r="G2" s="43"/>
      <c r="H2" s="44" t="s">
        <v>5</v>
      </c>
      <c r="I2" s="45"/>
      <c r="J2" s="46" t="s">
        <v>6</v>
      </c>
      <c r="K2" s="43"/>
      <c r="L2" s="47" t="s">
        <v>7</v>
      </c>
      <c r="M2" s="43"/>
      <c r="N2" s="1" t="s">
        <v>8</v>
      </c>
      <c r="O2" s="47" t="s">
        <v>9</v>
      </c>
      <c r="P2" s="48"/>
      <c r="Q2" s="49" t="s">
        <v>10</v>
      </c>
    </row>
    <row r="3" spans="1:19" ht="66.599999999999994" thickBot="1" x14ac:dyDescent="0.35">
      <c r="A3" s="38"/>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50"/>
    </row>
    <row r="4" spans="1:19" x14ac:dyDescent="0.3">
      <c r="A4" s="14">
        <v>44958</v>
      </c>
      <c r="B4" s="19">
        <v>81620</v>
      </c>
      <c r="C4" s="28">
        <v>81.62</v>
      </c>
      <c r="D4" s="28">
        <v>7.26</v>
      </c>
      <c r="E4" s="28">
        <v>7.53</v>
      </c>
      <c r="F4" s="19">
        <v>140</v>
      </c>
      <c r="G4" s="19">
        <v>18</v>
      </c>
      <c r="H4" s="19">
        <v>344</v>
      </c>
      <c r="I4" s="19">
        <v>48</v>
      </c>
      <c r="J4" s="19">
        <v>295</v>
      </c>
      <c r="K4" s="19">
        <v>29</v>
      </c>
      <c r="L4" s="22" t="s">
        <v>33</v>
      </c>
      <c r="M4" s="19">
        <v>600</v>
      </c>
      <c r="N4" s="19">
        <v>0.3</v>
      </c>
      <c r="O4" s="19">
        <v>23.41</v>
      </c>
      <c r="P4" s="19">
        <v>1700000</v>
      </c>
      <c r="Q4" s="55" t="s">
        <v>35</v>
      </c>
    </row>
    <row r="5" spans="1:19" x14ac:dyDescent="0.3">
      <c r="A5" s="14">
        <v>44959</v>
      </c>
      <c r="B5" s="20">
        <v>82320</v>
      </c>
      <c r="C5" s="27">
        <v>82.32</v>
      </c>
      <c r="D5" s="27">
        <v>7.28</v>
      </c>
      <c r="E5" s="27">
        <v>7.52</v>
      </c>
      <c r="F5" s="20">
        <v>130</v>
      </c>
      <c r="G5" s="20">
        <v>17</v>
      </c>
      <c r="H5" s="20">
        <v>324</v>
      </c>
      <c r="I5" s="20">
        <v>44</v>
      </c>
      <c r="J5" s="20">
        <v>307</v>
      </c>
      <c r="K5" s="20">
        <v>28</v>
      </c>
      <c r="L5" s="20" t="s">
        <v>33</v>
      </c>
      <c r="M5" s="20">
        <v>500</v>
      </c>
      <c r="N5" s="20">
        <v>0.2</v>
      </c>
      <c r="O5" s="19">
        <v>22.99</v>
      </c>
      <c r="P5" s="19">
        <v>1400000</v>
      </c>
      <c r="Q5" s="56"/>
    </row>
    <row r="6" spans="1:19" x14ac:dyDescent="0.3">
      <c r="A6" s="14">
        <v>44960</v>
      </c>
      <c r="B6" s="20">
        <v>78160</v>
      </c>
      <c r="C6" s="27">
        <v>78.16</v>
      </c>
      <c r="D6" s="27">
        <v>7.26</v>
      </c>
      <c r="E6" s="27">
        <v>7.54</v>
      </c>
      <c r="F6" s="20">
        <v>135</v>
      </c>
      <c r="G6" s="20">
        <v>18</v>
      </c>
      <c r="H6" s="20">
        <v>336</v>
      </c>
      <c r="I6" s="20">
        <v>40</v>
      </c>
      <c r="J6" s="20">
        <v>312</v>
      </c>
      <c r="K6" s="20">
        <v>26</v>
      </c>
      <c r="L6" s="20" t="s">
        <v>33</v>
      </c>
      <c r="M6" s="20">
        <v>700</v>
      </c>
      <c r="N6" s="20">
        <v>0.3</v>
      </c>
      <c r="O6" s="19">
        <v>26.15</v>
      </c>
      <c r="P6" s="19">
        <v>1700000</v>
      </c>
      <c r="Q6" s="56"/>
      <c r="S6" t="s">
        <v>34</v>
      </c>
    </row>
    <row r="7" spans="1:19" x14ac:dyDescent="0.3">
      <c r="A7" s="14">
        <v>44961</v>
      </c>
      <c r="B7" s="20">
        <v>79030</v>
      </c>
      <c r="C7" s="27">
        <v>79.03</v>
      </c>
      <c r="D7" s="27">
        <v>7.32</v>
      </c>
      <c r="E7" s="27">
        <v>7.5</v>
      </c>
      <c r="F7" s="20">
        <v>130</v>
      </c>
      <c r="G7" s="20">
        <v>17</v>
      </c>
      <c r="H7" s="20">
        <v>316</v>
      </c>
      <c r="I7" s="20">
        <v>44</v>
      </c>
      <c r="J7" s="20">
        <v>305</v>
      </c>
      <c r="K7" s="20">
        <v>27</v>
      </c>
      <c r="L7" s="20" t="s">
        <v>33</v>
      </c>
      <c r="M7" s="20">
        <v>400</v>
      </c>
      <c r="N7" s="20">
        <v>0.2</v>
      </c>
      <c r="O7" s="19">
        <v>23.01</v>
      </c>
      <c r="P7" s="19">
        <v>1400000</v>
      </c>
      <c r="Q7" s="56"/>
    </row>
    <row r="8" spans="1:19" x14ac:dyDescent="0.3">
      <c r="A8" s="14">
        <v>44962</v>
      </c>
      <c r="B8" s="20">
        <v>78970</v>
      </c>
      <c r="C8" s="27">
        <v>78.97</v>
      </c>
      <c r="D8" s="27">
        <v>7.23</v>
      </c>
      <c r="E8" s="27">
        <v>7.49</v>
      </c>
      <c r="F8" s="20">
        <v>140</v>
      </c>
      <c r="G8" s="20">
        <v>18</v>
      </c>
      <c r="H8" s="20">
        <v>332</v>
      </c>
      <c r="I8" s="20">
        <v>48</v>
      </c>
      <c r="J8" s="20">
        <v>309</v>
      </c>
      <c r="K8" s="20">
        <v>28</v>
      </c>
      <c r="L8" s="20" t="s">
        <v>33</v>
      </c>
      <c r="M8" s="20">
        <v>600</v>
      </c>
      <c r="N8" s="20">
        <v>0.3</v>
      </c>
      <c r="O8" s="19">
        <v>23.27</v>
      </c>
      <c r="P8" s="19">
        <v>1700000</v>
      </c>
      <c r="Q8" s="56"/>
    </row>
    <row r="9" spans="1:19" x14ac:dyDescent="0.3">
      <c r="A9" s="14">
        <v>44963</v>
      </c>
      <c r="B9" s="20">
        <v>77660</v>
      </c>
      <c r="C9" s="27">
        <v>77.66</v>
      </c>
      <c r="D9" s="27">
        <v>7.25</v>
      </c>
      <c r="E9" s="27">
        <v>7.48</v>
      </c>
      <c r="F9" s="20">
        <v>125</v>
      </c>
      <c r="G9" s="20">
        <v>17</v>
      </c>
      <c r="H9" s="20">
        <v>328</v>
      </c>
      <c r="I9" s="20">
        <v>40</v>
      </c>
      <c r="J9" s="20">
        <v>286</v>
      </c>
      <c r="K9" s="20">
        <v>26</v>
      </c>
      <c r="L9" s="20" t="s">
        <v>33</v>
      </c>
      <c r="M9" s="20">
        <v>500</v>
      </c>
      <c r="N9" s="20">
        <v>0.2</v>
      </c>
      <c r="O9" s="19">
        <v>23.59</v>
      </c>
      <c r="P9" s="19">
        <v>1300000</v>
      </c>
      <c r="Q9" s="56"/>
    </row>
    <row r="10" spans="1:19" x14ac:dyDescent="0.3">
      <c r="A10" s="14">
        <v>44964</v>
      </c>
      <c r="B10" s="20">
        <v>77930</v>
      </c>
      <c r="C10" s="27">
        <v>77.930000000000007</v>
      </c>
      <c r="D10" s="27">
        <v>7.18</v>
      </c>
      <c r="E10" s="27">
        <v>7.45</v>
      </c>
      <c r="F10" s="20">
        <v>130</v>
      </c>
      <c r="G10" s="20">
        <v>18</v>
      </c>
      <c r="H10" s="20">
        <v>312</v>
      </c>
      <c r="I10" s="20">
        <v>44</v>
      </c>
      <c r="J10" s="20">
        <v>291</v>
      </c>
      <c r="K10" s="20">
        <v>27</v>
      </c>
      <c r="L10" s="20" t="s">
        <v>33</v>
      </c>
      <c r="M10" s="20">
        <v>700</v>
      </c>
      <c r="N10" s="20">
        <v>0.3</v>
      </c>
      <c r="O10" s="20">
        <v>23.73</v>
      </c>
      <c r="P10" s="20">
        <v>1400000</v>
      </c>
      <c r="Q10" s="56"/>
    </row>
    <row r="11" spans="1:19" x14ac:dyDescent="0.3">
      <c r="A11" s="14">
        <v>44965</v>
      </c>
      <c r="B11" s="20">
        <v>75060</v>
      </c>
      <c r="C11" s="27">
        <v>75.06</v>
      </c>
      <c r="D11" s="27">
        <v>7.21</v>
      </c>
      <c r="E11" s="27">
        <v>7.44</v>
      </c>
      <c r="F11" s="20">
        <v>135</v>
      </c>
      <c r="G11" s="20">
        <v>17</v>
      </c>
      <c r="H11" s="20">
        <v>336</v>
      </c>
      <c r="I11" s="20">
        <v>40</v>
      </c>
      <c r="J11" s="20">
        <v>311</v>
      </c>
      <c r="K11" s="20">
        <v>26</v>
      </c>
      <c r="L11" s="20" t="s">
        <v>33</v>
      </c>
      <c r="M11" s="20">
        <v>600</v>
      </c>
      <c r="N11" s="20">
        <v>0.2</v>
      </c>
      <c r="O11" s="20">
        <v>24.02</v>
      </c>
      <c r="P11" s="20">
        <v>1700000</v>
      </c>
      <c r="Q11" s="56"/>
    </row>
    <row r="12" spans="1:19" x14ac:dyDescent="0.3">
      <c r="A12" s="14">
        <v>44966</v>
      </c>
      <c r="B12" s="20">
        <v>78790</v>
      </c>
      <c r="C12" s="27">
        <v>78.790000000000006</v>
      </c>
      <c r="D12" s="27">
        <v>7.28</v>
      </c>
      <c r="E12" s="27">
        <v>7.36</v>
      </c>
      <c r="F12" s="20">
        <v>125</v>
      </c>
      <c r="G12" s="20">
        <v>18</v>
      </c>
      <c r="H12" s="20">
        <v>336</v>
      </c>
      <c r="I12" s="20">
        <v>44</v>
      </c>
      <c r="J12" s="20">
        <v>326</v>
      </c>
      <c r="K12" s="20">
        <v>28</v>
      </c>
      <c r="L12" s="20" t="s">
        <v>33</v>
      </c>
      <c r="M12" s="20">
        <v>500</v>
      </c>
      <c r="N12" s="20">
        <v>0.2</v>
      </c>
      <c r="O12" s="20">
        <v>24.17</v>
      </c>
      <c r="P12" s="20">
        <v>1300000</v>
      </c>
      <c r="Q12" s="56"/>
    </row>
    <row r="13" spans="1:19" x14ac:dyDescent="0.3">
      <c r="A13" s="14">
        <v>44967</v>
      </c>
      <c r="B13" s="20">
        <v>78960</v>
      </c>
      <c r="C13" s="27">
        <v>78.959999999999994</v>
      </c>
      <c r="D13" s="27">
        <v>7.33</v>
      </c>
      <c r="E13" s="27">
        <v>7.45</v>
      </c>
      <c r="F13" s="20">
        <v>130</v>
      </c>
      <c r="G13" s="20">
        <v>17</v>
      </c>
      <c r="H13" s="20">
        <v>312</v>
      </c>
      <c r="I13" s="20">
        <v>40</v>
      </c>
      <c r="J13" s="20">
        <v>304</v>
      </c>
      <c r="K13" s="20">
        <v>26</v>
      </c>
      <c r="L13" s="20" t="s">
        <v>33</v>
      </c>
      <c r="M13" s="20">
        <v>700</v>
      </c>
      <c r="N13" s="20">
        <v>0.3</v>
      </c>
      <c r="O13" s="20">
        <v>23.89</v>
      </c>
      <c r="P13" s="20">
        <v>1700000</v>
      </c>
      <c r="Q13" s="56"/>
    </row>
    <row r="14" spans="1:19" x14ac:dyDescent="0.3">
      <c r="A14" s="14">
        <v>44968</v>
      </c>
      <c r="B14" s="20">
        <v>77500</v>
      </c>
      <c r="C14" s="27">
        <v>77.5</v>
      </c>
      <c r="D14" s="27">
        <v>7.28</v>
      </c>
      <c r="E14" s="27">
        <v>7.42</v>
      </c>
      <c r="F14" s="20">
        <v>140</v>
      </c>
      <c r="G14" s="20">
        <v>19</v>
      </c>
      <c r="H14" s="20">
        <v>316</v>
      </c>
      <c r="I14" s="20">
        <v>44</v>
      </c>
      <c r="J14" s="20">
        <v>287</v>
      </c>
      <c r="K14" s="20">
        <v>29</v>
      </c>
      <c r="L14" s="20" t="s">
        <v>33</v>
      </c>
      <c r="M14" s="20">
        <v>400</v>
      </c>
      <c r="N14" s="20">
        <v>0.2</v>
      </c>
      <c r="O14" s="20">
        <v>23.79</v>
      </c>
      <c r="P14" s="20">
        <v>1400000</v>
      </c>
      <c r="Q14" s="56"/>
    </row>
    <row r="15" spans="1:19" x14ac:dyDescent="0.3">
      <c r="A15" s="14">
        <v>44969</v>
      </c>
      <c r="B15" s="20">
        <v>77870</v>
      </c>
      <c r="C15" s="27">
        <v>77.87</v>
      </c>
      <c r="D15" s="27">
        <v>7.26</v>
      </c>
      <c r="E15" s="27">
        <v>7.5</v>
      </c>
      <c r="F15" s="20">
        <v>135</v>
      </c>
      <c r="G15" s="20">
        <v>18</v>
      </c>
      <c r="H15" s="20">
        <v>324</v>
      </c>
      <c r="I15" s="20">
        <v>48</v>
      </c>
      <c r="J15" s="20">
        <v>305</v>
      </c>
      <c r="K15" s="20">
        <v>30</v>
      </c>
      <c r="L15" s="20" t="s">
        <v>33</v>
      </c>
      <c r="M15" s="20">
        <v>600</v>
      </c>
      <c r="N15" s="20">
        <v>0.3</v>
      </c>
      <c r="O15" s="20">
        <v>23.65</v>
      </c>
      <c r="P15" s="20">
        <v>1700000</v>
      </c>
      <c r="Q15" s="56"/>
    </row>
    <row r="16" spans="1:19" x14ac:dyDescent="0.3">
      <c r="A16" s="14">
        <v>44970</v>
      </c>
      <c r="B16" s="20">
        <v>74700</v>
      </c>
      <c r="C16" s="27">
        <v>74.7</v>
      </c>
      <c r="D16" s="27">
        <v>7.31</v>
      </c>
      <c r="E16" s="27">
        <v>7.53</v>
      </c>
      <c r="F16" s="20">
        <v>145</v>
      </c>
      <c r="G16" s="20">
        <v>17</v>
      </c>
      <c r="H16" s="20">
        <v>320</v>
      </c>
      <c r="I16" s="20">
        <v>40</v>
      </c>
      <c r="J16" s="20">
        <v>286</v>
      </c>
      <c r="K16" s="20">
        <v>28</v>
      </c>
      <c r="L16" s="20" t="s">
        <v>33</v>
      </c>
      <c r="M16" s="20">
        <v>700</v>
      </c>
      <c r="N16" s="20">
        <v>0.2</v>
      </c>
      <c r="O16" s="20">
        <v>26.78</v>
      </c>
      <c r="P16" s="20">
        <v>1400000</v>
      </c>
      <c r="Q16" s="56"/>
    </row>
    <row r="17" spans="1:17" x14ac:dyDescent="0.3">
      <c r="A17" s="14">
        <v>44971</v>
      </c>
      <c r="B17" s="20">
        <v>73490</v>
      </c>
      <c r="C17" s="27">
        <v>73.489999999999995</v>
      </c>
      <c r="D17" s="27">
        <v>7.25</v>
      </c>
      <c r="E17" s="27">
        <v>7.55</v>
      </c>
      <c r="F17" s="20">
        <v>130</v>
      </c>
      <c r="G17" s="20">
        <v>16</v>
      </c>
      <c r="H17" s="20">
        <v>328</v>
      </c>
      <c r="I17" s="20">
        <v>44</v>
      </c>
      <c r="J17" s="20">
        <v>298</v>
      </c>
      <c r="K17" s="20">
        <v>27</v>
      </c>
      <c r="L17" s="20" t="s">
        <v>33</v>
      </c>
      <c r="M17" s="20">
        <v>500</v>
      </c>
      <c r="N17" s="20">
        <v>0.3</v>
      </c>
      <c r="O17" s="20">
        <v>25.32</v>
      </c>
      <c r="P17" s="20">
        <v>1700000</v>
      </c>
      <c r="Q17" s="56"/>
    </row>
    <row r="18" spans="1:17" x14ac:dyDescent="0.3">
      <c r="A18" s="14">
        <v>44972</v>
      </c>
      <c r="B18" s="20">
        <v>80360</v>
      </c>
      <c r="C18" s="27">
        <v>80.36</v>
      </c>
      <c r="D18" s="27">
        <v>7.29</v>
      </c>
      <c r="E18" s="27">
        <v>7.52</v>
      </c>
      <c r="F18" s="20">
        <v>140</v>
      </c>
      <c r="G18" s="20">
        <v>18</v>
      </c>
      <c r="H18" s="20">
        <v>336</v>
      </c>
      <c r="I18" s="20">
        <v>40</v>
      </c>
      <c r="J18" s="20">
        <v>293</v>
      </c>
      <c r="K18" s="20">
        <v>26</v>
      </c>
      <c r="L18" s="20" t="s">
        <v>33</v>
      </c>
      <c r="M18" s="20">
        <v>600</v>
      </c>
      <c r="N18" s="20">
        <v>0.3</v>
      </c>
      <c r="O18" s="20">
        <v>23.62</v>
      </c>
      <c r="P18" s="20">
        <v>1300000</v>
      </c>
      <c r="Q18" s="56"/>
    </row>
    <row r="19" spans="1:17" x14ac:dyDescent="0.3">
      <c r="A19" s="14">
        <v>44973</v>
      </c>
      <c r="B19" s="20">
        <v>77530</v>
      </c>
      <c r="C19" s="27">
        <v>77.53</v>
      </c>
      <c r="D19" s="27">
        <v>7.28</v>
      </c>
      <c r="E19" s="27">
        <v>7.51</v>
      </c>
      <c r="F19" s="20">
        <v>130</v>
      </c>
      <c r="G19" s="20">
        <v>19</v>
      </c>
      <c r="H19" s="20">
        <v>324</v>
      </c>
      <c r="I19" s="20">
        <v>44</v>
      </c>
      <c r="J19" s="20">
        <v>279</v>
      </c>
      <c r="K19" s="20">
        <v>25</v>
      </c>
      <c r="L19" s="20" t="s">
        <v>33</v>
      </c>
      <c r="M19" s="20">
        <v>500</v>
      </c>
      <c r="N19" s="20">
        <v>0.2</v>
      </c>
      <c r="O19" s="20">
        <v>25.98</v>
      </c>
      <c r="P19" s="20">
        <v>1400000</v>
      </c>
      <c r="Q19" s="56"/>
    </row>
    <row r="20" spans="1:17" x14ac:dyDescent="0.3">
      <c r="A20" s="14">
        <v>44974</v>
      </c>
      <c r="B20" s="20">
        <v>83030</v>
      </c>
      <c r="C20" s="27">
        <v>83.03</v>
      </c>
      <c r="D20" s="27">
        <v>7.32</v>
      </c>
      <c r="E20" s="27">
        <v>7.5</v>
      </c>
      <c r="F20" s="20">
        <v>135</v>
      </c>
      <c r="G20" s="20">
        <v>18</v>
      </c>
      <c r="H20" s="20">
        <v>312</v>
      </c>
      <c r="I20" s="20">
        <v>40</v>
      </c>
      <c r="J20" s="20">
        <v>283</v>
      </c>
      <c r="K20" s="20">
        <v>26</v>
      </c>
      <c r="L20" s="20" t="s">
        <v>33</v>
      </c>
      <c r="M20" s="20">
        <v>400</v>
      </c>
      <c r="N20" s="20">
        <v>0.3</v>
      </c>
      <c r="O20" s="20">
        <v>22.98</v>
      </c>
      <c r="P20" s="20">
        <v>1300000</v>
      </c>
      <c r="Q20" s="56"/>
    </row>
    <row r="21" spans="1:17" x14ac:dyDescent="0.3">
      <c r="A21" s="14">
        <v>44975</v>
      </c>
      <c r="B21" s="20">
        <v>82910</v>
      </c>
      <c r="C21" s="27">
        <v>82.91</v>
      </c>
      <c r="D21" s="27">
        <v>7.24</v>
      </c>
      <c r="E21" s="27">
        <v>7.49</v>
      </c>
      <c r="F21" s="20">
        <v>145</v>
      </c>
      <c r="G21" s="20">
        <v>19</v>
      </c>
      <c r="H21" s="20">
        <v>324</v>
      </c>
      <c r="I21" s="20">
        <v>44</v>
      </c>
      <c r="J21" s="20">
        <v>286</v>
      </c>
      <c r="K21" s="20">
        <v>25</v>
      </c>
      <c r="L21" s="20" t="s">
        <v>33</v>
      </c>
      <c r="M21" s="20">
        <v>600</v>
      </c>
      <c r="N21" s="20">
        <v>0.2</v>
      </c>
      <c r="O21" s="20">
        <v>26.16</v>
      </c>
      <c r="P21" s="20">
        <v>1700000</v>
      </c>
      <c r="Q21" s="56"/>
    </row>
    <row r="22" spans="1:17" x14ac:dyDescent="0.3">
      <c r="A22" s="14">
        <v>44976</v>
      </c>
      <c r="B22" s="20">
        <v>79430</v>
      </c>
      <c r="C22" s="27">
        <v>79.430000000000007</v>
      </c>
      <c r="D22" s="27">
        <v>7.27</v>
      </c>
      <c r="E22" s="27">
        <v>7.5</v>
      </c>
      <c r="F22" s="20">
        <v>130</v>
      </c>
      <c r="G22" s="20">
        <v>17</v>
      </c>
      <c r="H22" s="20">
        <v>336</v>
      </c>
      <c r="I22" s="20">
        <v>48</v>
      </c>
      <c r="J22" s="20">
        <v>308</v>
      </c>
      <c r="K22" s="20">
        <v>27</v>
      </c>
      <c r="L22" s="20" t="s">
        <v>33</v>
      </c>
      <c r="M22" s="20">
        <v>700</v>
      </c>
      <c r="N22" s="20">
        <v>0.3</v>
      </c>
      <c r="O22" s="20">
        <v>23.13</v>
      </c>
      <c r="P22" s="20">
        <v>1400000</v>
      </c>
      <c r="Q22" s="56"/>
    </row>
    <row r="23" spans="1:17" x14ac:dyDescent="0.3">
      <c r="A23" s="14">
        <v>51</v>
      </c>
      <c r="B23" s="20">
        <v>81960</v>
      </c>
      <c r="C23" s="27">
        <v>81.96</v>
      </c>
      <c r="D23" s="30">
        <v>7.24</v>
      </c>
      <c r="E23" s="27">
        <v>7.49</v>
      </c>
      <c r="F23" s="20">
        <v>135</v>
      </c>
      <c r="G23" s="20">
        <v>16</v>
      </c>
      <c r="H23" s="20">
        <v>328</v>
      </c>
      <c r="I23" s="20">
        <v>44</v>
      </c>
      <c r="J23" s="20">
        <v>297</v>
      </c>
      <c r="K23" s="20">
        <v>28</v>
      </c>
      <c r="L23" s="20" t="s">
        <v>33</v>
      </c>
      <c r="M23" s="20">
        <v>600</v>
      </c>
      <c r="N23" s="20">
        <v>0.2</v>
      </c>
      <c r="O23" s="20">
        <v>25.76</v>
      </c>
      <c r="P23" s="20">
        <v>1300000</v>
      </c>
      <c r="Q23" s="56"/>
    </row>
    <row r="24" spans="1:17" x14ac:dyDescent="0.3">
      <c r="A24" s="14">
        <v>44978</v>
      </c>
      <c r="B24" s="20">
        <v>79070</v>
      </c>
      <c r="C24" s="27">
        <v>79.069999999999993</v>
      </c>
      <c r="D24" s="27">
        <v>7.27</v>
      </c>
      <c r="E24" s="27">
        <v>7.43</v>
      </c>
      <c r="F24" s="20">
        <v>140</v>
      </c>
      <c r="G24" s="20">
        <v>18</v>
      </c>
      <c r="H24" s="20">
        <v>332</v>
      </c>
      <c r="I24" s="20">
        <v>40</v>
      </c>
      <c r="J24" s="20">
        <v>313</v>
      </c>
      <c r="K24" s="20">
        <v>29</v>
      </c>
      <c r="L24" s="20" t="s">
        <v>33</v>
      </c>
      <c r="M24" s="20">
        <v>500</v>
      </c>
      <c r="N24" s="20">
        <v>0.3</v>
      </c>
      <c r="O24" s="20">
        <v>24.47</v>
      </c>
      <c r="P24" s="20">
        <v>1700000</v>
      </c>
      <c r="Q24" s="56"/>
    </row>
    <row r="25" spans="1:17" x14ac:dyDescent="0.3">
      <c r="A25" s="14">
        <v>44979</v>
      </c>
      <c r="B25" s="20">
        <v>80870</v>
      </c>
      <c r="C25" s="27">
        <v>80.87</v>
      </c>
      <c r="D25" s="27">
        <v>7.29</v>
      </c>
      <c r="E25" s="27">
        <v>7.51</v>
      </c>
      <c r="F25" s="20">
        <v>135</v>
      </c>
      <c r="G25" s="20">
        <v>17</v>
      </c>
      <c r="H25" s="20">
        <v>324</v>
      </c>
      <c r="I25" s="20">
        <v>44</v>
      </c>
      <c r="J25" s="20">
        <v>297</v>
      </c>
      <c r="K25" s="20">
        <v>26</v>
      </c>
      <c r="L25" s="20" t="s">
        <v>33</v>
      </c>
      <c r="M25" s="20">
        <v>400</v>
      </c>
      <c r="N25" s="20">
        <v>0.2</v>
      </c>
      <c r="O25" s="20">
        <v>24.43</v>
      </c>
      <c r="P25" s="20">
        <v>1400000</v>
      </c>
      <c r="Q25" s="56"/>
    </row>
    <row r="26" spans="1:17" x14ac:dyDescent="0.3">
      <c r="A26" s="14">
        <v>44980</v>
      </c>
      <c r="B26" s="20">
        <v>72760</v>
      </c>
      <c r="C26" s="27">
        <v>72.760000000000005</v>
      </c>
      <c r="D26" s="27">
        <v>7.26</v>
      </c>
      <c r="E26" s="27">
        <v>7.54</v>
      </c>
      <c r="F26" s="20">
        <v>130</v>
      </c>
      <c r="G26" s="20">
        <v>16</v>
      </c>
      <c r="H26" s="20">
        <v>332</v>
      </c>
      <c r="I26" s="20">
        <v>40</v>
      </c>
      <c r="J26" s="20">
        <v>305</v>
      </c>
      <c r="K26" s="20">
        <v>27</v>
      </c>
      <c r="L26" s="20" t="s">
        <v>33</v>
      </c>
      <c r="M26" s="20">
        <v>600</v>
      </c>
      <c r="N26" s="20">
        <v>0.3</v>
      </c>
      <c r="O26" s="20">
        <v>23.69</v>
      </c>
      <c r="P26" s="20">
        <v>1300000</v>
      </c>
      <c r="Q26" s="56"/>
    </row>
    <row r="27" spans="1:17" x14ac:dyDescent="0.3">
      <c r="A27" s="14">
        <v>44981</v>
      </c>
      <c r="B27" s="20">
        <v>73840</v>
      </c>
      <c r="C27" s="27">
        <v>73.84</v>
      </c>
      <c r="D27" s="27">
        <v>7.31</v>
      </c>
      <c r="E27" s="27">
        <v>7.57</v>
      </c>
      <c r="F27" s="20">
        <v>140</v>
      </c>
      <c r="G27" s="20">
        <v>17</v>
      </c>
      <c r="H27" s="20">
        <v>328</v>
      </c>
      <c r="I27" s="20">
        <v>44</v>
      </c>
      <c r="J27" s="20">
        <v>295</v>
      </c>
      <c r="K27" s="20">
        <v>25</v>
      </c>
      <c r="L27" s="20" t="s">
        <v>33</v>
      </c>
      <c r="M27" s="20">
        <v>700</v>
      </c>
      <c r="N27" s="20">
        <v>0.2</v>
      </c>
      <c r="O27" s="20">
        <v>23.61</v>
      </c>
      <c r="P27" s="20">
        <v>1700000</v>
      </c>
      <c r="Q27" s="56"/>
    </row>
    <row r="28" spans="1:17" x14ac:dyDescent="0.3">
      <c r="A28" s="14">
        <v>44982</v>
      </c>
      <c r="B28" s="20">
        <v>80320</v>
      </c>
      <c r="C28" s="27">
        <v>80.319999999999993</v>
      </c>
      <c r="D28" s="27">
        <v>7.27</v>
      </c>
      <c r="E28" s="27">
        <v>7.58</v>
      </c>
      <c r="F28" s="20">
        <v>145</v>
      </c>
      <c r="G28" s="20">
        <v>18</v>
      </c>
      <c r="H28" s="20">
        <v>324</v>
      </c>
      <c r="I28" s="20">
        <v>40</v>
      </c>
      <c r="J28" s="20">
        <v>287</v>
      </c>
      <c r="K28" s="20">
        <v>27</v>
      </c>
      <c r="L28" s="20" t="s">
        <v>33</v>
      </c>
      <c r="M28" s="20">
        <v>600</v>
      </c>
      <c r="N28" s="20">
        <v>0.3</v>
      </c>
      <c r="O28" s="20">
        <v>24.39</v>
      </c>
      <c r="P28" s="20">
        <v>1400000</v>
      </c>
      <c r="Q28" s="56"/>
    </row>
    <row r="29" spans="1:17" x14ac:dyDescent="0.3">
      <c r="A29" s="14">
        <v>44983</v>
      </c>
      <c r="B29" s="20">
        <v>81760</v>
      </c>
      <c r="C29" s="27">
        <v>81.760000000000005</v>
      </c>
      <c r="D29" s="27">
        <v>7.23</v>
      </c>
      <c r="E29" s="27">
        <v>7.57</v>
      </c>
      <c r="F29" s="20">
        <v>130</v>
      </c>
      <c r="G29" s="20">
        <v>17</v>
      </c>
      <c r="H29" s="20">
        <v>316</v>
      </c>
      <c r="I29" s="20">
        <v>44</v>
      </c>
      <c r="J29" s="20">
        <v>293</v>
      </c>
      <c r="K29" s="20">
        <v>26</v>
      </c>
      <c r="L29" s="20" t="s">
        <v>33</v>
      </c>
      <c r="M29" s="20">
        <v>500</v>
      </c>
      <c r="N29" s="20">
        <v>0.2</v>
      </c>
      <c r="O29" s="20">
        <v>23.22</v>
      </c>
      <c r="P29" s="20">
        <v>1700000</v>
      </c>
      <c r="Q29" s="56"/>
    </row>
    <row r="30" spans="1:17" x14ac:dyDescent="0.3">
      <c r="A30" s="14">
        <v>44984</v>
      </c>
      <c r="B30" s="20">
        <v>76500</v>
      </c>
      <c r="C30" s="27">
        <v>76.5</v>
      </c>
      <c r="D30" s="27">
        <v>7.29</v>
      </c>
      <c r="E30" s="27">
        <v>7.62</v>
      </c>
      <c r="F30" s="20">
        <v>135</v>
      </c>
      <c r="G30" s="20">
        <v>16</v>
      </c>
      <c r="H30" s="20">
        <v>332</v>
      </c>
      <c r="I30" s="20">
        <v>40</v>
      </c>
      <c r="J30" s="20">
        <v>297</v>
      </c>
      <c r="K30" s="20">
        <v>25</v>
      </c>
      <c r="L30" s="20" t="s">
        <v>33</v>
      </c>
      <c r="M30" s="20">
        <v>700</v>
      </c>
      <c r="N30" s="20">
        <v>0.3</v>
      </c>
      <c r="O30" s="20">
        <v>23.72</v>
      </c>
      <c r="P30" s="20">
        <v>1400000</v>
      </c>
      <c r="Q30" s="56"/>
    </row>
    <row r="31" spans="1:17" ht="15" thickBot="1" x14ac:dyDescent="0.35">
      <c r="A31" s="14">
        <v>44985</v>
      </c>
      <c r="B31" s="20">
        <v>74830</v>
      </c>
      <c r="C31" s="27">
        <v>74.83</v>
      </c>
      <c r="D31" s="27">
        <v>7.33</v>
      </c>
      <c r="E31" s="27">
        <v>7.55</v>
      </c>
      <c r="F31" s="20">
        <v>140</v>
      </c>
      <c r="G31" s="20">
        <v>18</v>
      </c>
      <c r="H31" s="20">
        <v>336</v>
      </c>
      <c r="I31" s="20">
        <v>44</v>
      </c>
      <c r="J31" s="20">
        <v>310</v>
      </c>
      <c r="K31" s="20">
        <v>26</v>
      </c>
      <c r="L31" s="20" t="s">
        <v>33</v>
      </c>
      <c r="M31" s="20">
        <v>400</v>
      </c>
      <c r="N31" s="20">
        <v>0.2</v>
      </c>
      <c r="O31" s="20">
        <v>25.42</v>
      </c>
      <c r="P31" s="20">
        <v>1300000</v>
      </c>
      <c r="Q31" s="57"/>
    </row>
    <row r="32" spans="1:17" ht="15" thickBot="1" x14ac:dyDescent="0.35">
      <c r="A32" s="11" t="s">
        <v>28</v>
      </c>
      <c r="B32" s="12">
        <f t="shared" ref="B32:K32" si="0">AVERAGE(B4:B31)</f>
        <v>78472.5</v>
      </c>
      <c r="C32" s="12">
        <f t="shared" si="0"/>
        <v>78.472499999999982</v>
      </c>
      <c r="D32" s="12">
        <f t="shared" si="0"/>
        <v>7.27107142857143</v>
      </c>
      <c r="E32" s="12">
        <f t="shared" si="0"/>
        <v>7.5050000000000008</v>
      </c>
      <c r="F32" s="12">
        <f t="shared" si="0"/>
        <v>135</v>
      </c>
      <c r="G32" s="12">
        <f t="shared" si="0"/>
        <v>17.464285714285715</v>
      </c>
      <c r="H32" s="12">
        <f t="shared" si="0"/>
        <v>326.71428571428572</v>
      </c>
      <c r="I32" s="12">
        <f t="shared" si="0"/>
        <v>43</v>
      </c>
      <c r="J32" s="12">
        <f t="shared" si="0"/>
        <v>298.75</v>
      </c>
      <c r="K32" s="12">
        <f t="shared" si="0"/>
        <v>26.892857142857142</v>
      </c>
      <c r="L32" s="12" t="s">
        <v>33</v>
      </c>
      <c r="M32" s="12">
        <f>AVERAGE(M4:M31)</f>
        <v>564.28571428571433</v>
      </c>
      <c r="N32" s="12">
        <f>AVERAGE(N4:N31)</f>
        <v>0.25</v>
      </c>
      <c r="O32" s="12">
        <f>AVERAGE(O4:O31)</f>
        <v>24.226785714285715</v>
      </c>
      <c r="P32" s="12">
        <f>AVERAGE(P4:P31)</f>
        <v>1492857.142857143</v>
      </c>
      <c r="Q32" s="21"/>
    </row>
    <row r="33" spans="1:18" x14ac:dyDescent="0.3">
      <c r="C33" s="31">
        <f>SUM(C4:C31)</f>
        <v>2197.2299999999996</v>
      </c>
    </row>
    <row r="34" spans="1:18" x14ac:dyDescent="0.3">
      <c r="A34" s="15"/>
      <c r="B34" s="16"/>
      <c r="C34" s="16"/>
      <c r="D34" s="16"/>
      <c r="E34" s="16"/>
      <c r="F34" s="16"/>
      <c r="G34" s="16"/>
      <c r="H34" s="16"/>
      <c r="I34" s="16"/>
      <c r="J34" s="16"/>
      <c r="K34" s="16"/>
      <c r="L34" s="16"/>
      <c r="M34" s="16"/>
      <c r="N34" s="16"/>
      <c r="O34" s="16"/>
      <c r="P34" s="16"/>
    </row>
    <row r="35" spans="1:18" x14ac:dyDescent="0.3">
      <c r="A35" s="15"/>
    </row>
    <row r="36" spans="1:18" x14ac:dyDescent="0.3">
      <c r="A36" s="15"/>
      <c r="B36" s="16"/>
      <c r="C36" s="16"/>
      <c r="D36" s="16"/>
      <c r="E36" s="16"/>
      <c r="F36" s="16"/>
      <c r="G36" s="16"/>
      <c r="H36" s="16"/>
      <c r="I36" s="16"/>
      <c r="J36" s="16"/>
      <c r="K36" s="16"/>
      <c r="L36" s="16"/>
      <c r="M36" s="16"/>
      <c r="N36" s="16"/>
      <c r="O36" s="16"/>
      <c r="P36" s="16"/>
    </row>
    <row r="38" spans="1:18" ht="18" x14ac:dyDescent="0.3">
      <c r="A38" s="32" t="s">
        <v>29</v>
      </c>
      <c r="B38" s="32"/>
      <c r="C38" s="32" t="s">
        <v>30</v>
      </c>
      <c r="D38" s="32"/>
      <c r="E38" s="32"/>
      <c r="F38" s="32"/>
      <c r="G38" s="32"/>
      <c r="H38" s="32"/>
      <c r="I38" s="32"/>
      <c r="J38" s="32"/>
      <c r="K38" s="32"/>
      <c r="L38" s="32"/>
      <c r="M38" s="32"/>
      <c r="N38" s="32"/>
      <c r="O38" s="32"/>
      <c r="P38" s="32"/>
      <c r="Q38" s="32"/>
    </row>
    <row r="40" spans="1:18" ht="40.799999999999997" customHeight="1" x14ac:dyDescent="0.3">
      <c r="A40" s="15" t="s">
        <v>31</v>
      </c>
      <c r="B40" s="16">
        <f t="shared" ref="B40:K40" si="1">MIN(B4:B31)</f>
        <v>72760</v>
      </c>
      <c r="C40" s="16">
        <f t="shared" si="1"/>
        <v>72.760000000000005</v>
      </c>
      <c r="D40" s="16">
        <f t="shared" si="1"/>
        <v>7.18</v>
      </c>
      <c r="E40" s="16">
        <f t="shared" si="1"/>
        <v>7.36</v>
      </c>
      <c r="F40" s="16">
        <f t="shared" si="1"/>
        <v>125</v>
      </c>
      <c r="G40" s="16">
        <f t="shared" si="1"/>
        <v>16</v>
      </c>
      <c r="H40" s="16">
        <f t="shared" si="1"/>
        <v>312</v>
      </c>
      <c r="I40" s="16">
        <f t="shared" si="1"/>
        <v>40</v>
      </c>
      <c r="J40" s="16">
        <f t="shared" si="1"/>
        <v>279</v>
      </c>
      <c r="K40" s="16">
        <f t="shared" si="1"/>
        <v>25</v>
      </c>
      <c r="L40" s="16"/>
      <c r="M40" s="16">
        <f>MIN(M4:M31)</f>
        <v>400</v>
      </c>
      <c r="N40" s="16">
        <f>MIN(N4:N31)</f>
        <v>0.2</v>
      </c>
      <c r="O40" s="16">
        <f>MIN(O4:O31)</f>
        <v>22.98</v>
      </c>
      <c r="P40" s="16">
        <f>MIN(P4:P31)</f>
        <v>1300000</v>
      </c>
      <c r="Q40" s="16"/>
    </row>
    <row r="41" spans="1:18" x14ac:dyDescent="0.3">
      <c r="A41" s="15"/>
    </row>
    <row r="42" spans="1:18" x14ac:dyDescent="0.3">
      <c r="A42" s="15" t="s">
        <v>32</v>
      </c>
      <c r="B42" s="16">
        <f t="shared" ref="B42:K42" si="2">MAX(B4:B31)</f>
        <v>83030</v>
      </c>
      <c r="C42" s="16">
        <f t="shared" si="2"/>
        <v>83.03</v>
      </c>
      <c r="D42" s="16">
        <f t="shared" si="2"/>
        <v>7.33</v>
      </c>
      <c r="E42" s="16">
        <f t="shared" si="2"/>
        <v>7.62</v>
      </c>
      <c r="F42" s="16">
        <f t="shared" si="2"/>
        <v>145</v>
      </c>
      <c r="G42" s="16">
        <f t="shared" si="2"/>
        <v>19</v>
      </c>
      <c r="H42" s="16">
        <f t="shared" si="2"/>
        <v>344</v>
      </c>
      <c r="I42" s="16">
        <f t="shared" si="2"/>
        <v>48</v>
      </c>
      <c r="J42" s="16">
        <f t="shared" si="2"/>
        <v>326</v>
      </c>
      <c r="K42" s="16">
        <f t="shared" si="2"/>
        <v>30</v>
      </c>
      <c r="L42" s="16"/>
      <c r="M42" s="16">
        <f>MAX(M4:M31)</f>
        <v>700</v>
      </c>
      <c r="N42" s="16">
        <f>MAX(N4:N31)</f>
        <v>0.3</v>
      </c>
      <c r="O42" s="16">
        <f>MAX(O4:O31)</f>
        <v>26.78</v>
      </c>
      <c r="P42" s="16">
        <f>MAX(P4:P31)</f>
        <v>1700000</v>
      </c>
      <c r="Q42" s="16"/>
      <c r="R42" s="16"/>
    </row>
    <row r="44" spans="1:18" x14ac:dyDescent="0.3">
      <c r="R44" s="16"/>
    </row>
  </sheetData>
  <mergeCells count="13">
    <mergeCell ref="C38:Q38"/>
    <mergeCell ref="A38:B38"/>
    <mergeCell ref="A1:Q1"/>
    <mergeCell ref="A2:A3"/>
    <mergeCell ref="B2:C2"/>
    <mergeCell ref="D2:E2"/>
    <mergeCell ref="F2:G2"/>
    <mergeCell ref="H2:I2"/>
    <mergeCell ref="J2:K2"/>
    <mergeCell ref="L2:M2"/>
    <mergeCell ref="O2:P2"/>
    <mergeCell ref="Q2:Q3"/>
    <mergeCell ref="Q4:Q3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2024-08-02T12:58:12Z</dcterms:modified>
</cp:coreProperties>
</file>