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C3E448C-3FDA-4883-8EB1-AEADA956E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6" i="1"/>
  <c r="B34" i="2" l="1"/>
  <c r="B33" i="2"/>
  <c r="B34" i="1"/>
  <c r="B33" i="1"/>
  <c r="B32" i="2"/>
  <c r="B32" i="1" l="1"/>
  <c r="B31" i="1"/>
  <c r="B30" i="1"/>
  <c r="B30" i="2"/>
  <c r="B31" i="2"/>
  <c r="B24" i="2"/>
  <c r="B25" i="2"/>
  <c r="B26" i="2"/>
  <c r="B27" i="2"/>
  <c r="B28" i="2"/>
  <c r="B29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4" i="1"/>
  <c r="B43" i="2" l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B44" i="1"/>
  <c r="B42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B35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<sst xmlns="http://schemas.openxmlformats.org/spreadsheetml/2006/main" count="130" uniqueCount="38">
  <si>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</si>
  <si>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</si>
  <si>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</si>
  <si>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</si>
  <si>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</si>
  <si>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</si>
  <si>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</si>
  <si>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</si>
  <si>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</si>
  <si>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</si>
  <si>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</si>
  <si>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</si>
  <si>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</si>
  <si>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</si>
  <si>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</si>
  <si>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</si>
  <si>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</si>
  <si>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</si>
  <si>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</si>
  <si>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</si>
  <si>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</si>
  <si>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</si>
  <si>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</si>
  <si>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</si>
  <si>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</si>
  <si>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</si>
  <si>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</si>
  <si>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</si>
  <si>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</si>
  <si>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</si>
  <si>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</si>
  <si>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</si>
  <si>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</si>
  <si>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</si>
  <si>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</si>
  <si>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Mumfordganj SPS was shutdown at 1:45 PM on 23.07.2022 due to installation of scour valve in rising main form Mumfordganj SPS to Rajapur STP by MORTH department.</t>
  </si>
  <si>
    <t>Mumfordganj SPS was strated at 2:00 PM on 24.07.2022 after completion of installation work of scour valve in rising main form Mumfordganj SPS to Rajapur STP by MORTH department.</t>
  </si>
  <si>
    <t>Raw sewage received at Rajapur STP  is less than normal as puming from Mumfordganj SPS was low due to less raw sewage received from Alopibagh 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</si>
</sst>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/>
    </xf>
    <xf numFmtId="0" fontId="15" fillId="0" borderId="18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5" xfId="0" applyNumberFormat="1" applyFont="1" applyBorder="1" applyAlignment="1">
      <alignment horizontal="left" vertical="center" wrapText="1"/>
    </xf>
    <xf numFmtId="2" fontId="1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2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15" fontId="13" fillId="0" borderId="28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left" vertical="center" wrapText="1"/>
    </xf>
    <xf numFmtId="15" fontId="13" fillId="0" borderId="29" xfId="0" applyNumberFormat="1" applyFont="1" applyBorder="1" applyAlignment="1">
      <alignment horizontal="center" vertical="center" wrapText="1"/>
    </xf>
    <xf numFmtId="15" fontId="13" fillId="0" borderId="31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0" fillId="0" borderId="16" xfId="0" applyBorder="1"/>
    <xf numFmtId="2" fontId="0" fillId="0" borderId="7" xfId="0" applyNumberForma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2" fontId="17" fillId="0" borderId="27" xfId="0" applyNumberFormat="1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0" fillId="0" borderId="30" xfId="0" applyBorder="1" applyAlignment="1">
      <alignment horizontal="left" wrapText="1"/>
    </xf>
    <xf numFmtId="0" fontId="0" fillId="0" borderId="3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0</xdr:row>
      <xdr:rowOff>164034</xdr:rowOff>
    </xdr:from>
    <xdr:to>
      <xdr:col>16</xdr:col>
      <xdr:colOff>1242060</xdr:colOff>
      <xdr:row>0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320040</xdr:colOff>
      <xdr:row>0</xdr:row>
      <xdr:rowOff>87835</xdr:rowOff>
    </xdr:from>
    <xdr:to>
      <xdr:col>16</xdr:col>
      <xdr:colOff>2331720</xdr:colOff>
      <xdr:row>0</xdr:row>
      <xdr:rowOff>777240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460" y="878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abSelected="1" workbookViewId="0">
      <selection activeCell="D36" sqref="D36:P36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78" customHeight="1" thickBot="1" x14ac:dyDescent="0.3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ht="79.2" customHeight="1" thickBot="1" x14ac:dyDescent="0.35">
      <c r="A2" s="45" t="s">
        <v>1</v>
      </c>
      <c r="B2" s="47" t="s">
        <v>2</v>
      </c>
      <c r="C2" s="48"/>
      <c r="D2" s="49" t="s">
        <v>3</v>
      </c>
      <c r="E2" s="49"/>
      <c r="F2" s="50" t="s">
        <v>4</v>
      </c>
      <c r="G2" s="51"/>
      <c r="H2" s="52" t="s">
        <v>5</v>
      </c>
      <c r="I2" s="53"/>
      <c r="J2" s="54" t="s">
        <v>6</v>
      </c>
      <c r="K2" s="51"/>
      <c r="L2" s="55" t="s">
        <v>7</v>
      </c>
      <c r="M2" s="51"/>
      <c r="N2" s="1" t="s">
        <v>8</v>
      </c>
      <c r="O2" s="55" t="s">
        <v>9</v>
      </c>
      <c r="P2" s="56"/>
      <c r="Q2" s="57" t="s">
        <v>10</v>
      </c>
    </row>
    <row r="3" spans="1:17" ht="66.599999999999994" thickBot="1" x14ac:dyDescent="0.35">
      <c r="A3" s="46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8"/>
    </row>
    <row r="4" spans="1:17" x14ac:dyDescent="0.3">
      <c r="A4" s="27">
        <v>44743</v>
      </c>
      <c r="B4" s="21">
        <f>C4*1000</f>
        <v>124400</v>
      </c>
      <c r="C4" s="35">
        <v>124.4</v>
      </c>
      <c r="D4" s="21">
        <v>7.29</v>
      </c>
      <c r="E4" s="21">
        <v>7.36</v>
      </c>
      <c r="F4" s="21">
        <v>136</v>
      </c>
      <c r="G4" s="21">
        <v>20</v>
      </c>
      <c r="H4" s="21">
        <v>344</v>
      </c>
      <c r="I4" s="21">
        <v>40</v>
      </c>
      <c r="J4" s="21">
        <v>306</v>
      </c>
      <c r="K4" s="21">
        <v>30</v>
      </c>
      <c r="L4" s="32" t="s">
        <v>33</v>
      </c>
      <c r="M4" s="21">
        <v>500</v>
      </c>
      <c r="N4" s="21">
        <v>0.2</v>
      </c>
      <c r="O4" s="21">
        <v>25.2</v>
      </c>
      <c r="P4" s="21">
        <v>1400000</v>
      </c>
      <c r="Q4" s="28"/>
    </row>
    <row r="5" spans="1:17" x14ac:dyDescent="0.3">
      <c r="A5" s="29">
        <v>44744</v>
      </c>
      <c r="B5" s="18">
        <f t="shared" ref="B5:B34" si="0">C5*1000</f>
        <v>123060</v>
      </c>
      <c r="C5" s="19">
        <v>123.06</v>
      </c>
      <c r="D5" s="19">
        <v>7.31</v>
      </c>
      <c r="E5" s="19">
        <v>7.36</v>
      </c>
      <c r="F5" s="19">
        <v>129</v>
      </c>
      <c r="G5" s="19">
        <v>18</v>
      </c>
      <c r="H5" s="19">
        <v>336</v>
      </c>
      <c r="I5" s="19">
        <v>44</v>
      </c>
      <c r="J5" s="19">
        <v>298</v>
      </c>
      <c r="K5" s="19">
        <v>32</v>
      </c>
      <c r="L5" s="19" t="s">
        <v>33</v>
      </c>
      <c r="M5" s="19">
        <v>400</v>
      </c>
      <c r="N5" s="19">
        <v>0.2</v>
      </c>
      <c r="O5" s="19">
        <v>25.4</v>
      </c>
      <c r="P5" s="19">
        <v>1200000</v>
      </c>
      <c r="Q5" s="16"/>
    </row>
    <row r="6" spans="1:17" x14ac:dyDescent="0.3">
      <c r="A6" s="29">
        <v>44745</v>
      </c>
      <c r="B6" s="18">
        <f t="shared" si="0"/>
        <v>123300</v>
      </c>
      <c r="C6" s="26">
        <v>123.3</v>
      </c>
      <c r="D6" s="19">
        <v>7.32</v>
      </c>
      <c r="E6" s="19">
        <v>7.39</v>
      </c>
      <c r="F6" s="19">
        <v>133</v>
      </c>
      <c r="G6" s="19">
        <v>20</v>
      </c>
      <c r="H6" s="19">
        <v>340</v>
      </c>
      <c r="I6" s="19">
        <v>40</v>
      </c>
      <c r="J6" s="19">
        <v>296</v>
      </c>
      <c r="K6" s="19">
        <v>33</v>
      </c>
      <c r="L6" s="19" t="s">
        <v>33</v>
      </c>
      <c r="M6" s="19">
        <v>600</v>
      </c>
      <c r="N6" s="19">
        <v>0.3</v>
      </c>
      <c r="O6" s="19">
        <v>25.2</v>
      </c>
      <c r="P6" s="19">
        <v>1300000</v>
      </c>
      <c r="Q6" s="16"/>
    </row>
    <row r="7" spans="1:17" x14ac:dyDescent="0.3">
      <c r="A7" s="29">
        <v>44746</v>
      </c>
      <c r="B7" s="18">
        <f t="shared" si="0"/>
        <v>126100</v>
      </c>
      <c r="C7" s="26">
        <v>126.1</v>
      </c>
      <c r="D7" s="19">
        <v>7.29</v>
      </c>
      <c r="E7" s="19">
        <v>7.36</v>
      </c>
      <c r="F7" s="19">
        <v>139</v>
      </c>
      <c r="G7" s="19">
        <v>23</v>
      </c>
      <c r="H7" s="19">
        <v>344</v>
      </c>
      <c r="I7" s="19">
        <v>48</v>
      </c>
      <c r="J7" s="19">
        <v>301</v>
      </c>
      <c r="K7" s="19">
        <v>34</v>
      </c>
      <c r="L7" s="19" t="s">
        <v>33</v>
      </c>
      <c r="M7" s="19">
        <v>700</v>
      </c>
      <c r="N7" s="19">
        <v>0.2</v>
      </c>
      <c r="O7" s="19">
        <v>25.2</v>
      </c>
      <c r="P7" s="19">
        <v>1700000</v>
      </c>
      <c r="Q7" s="16"/>
    </row>
    <row r="8" spans="1:17" x14ac:dyDescent="0.3">
      <c r="A8" s="29">
        <v>44747</v>
      </c>
      <c r="B8" s="18">
        <f t="shared" si="0"/>
        <v>122650</v>
      </c>
      <c r="C8" s="19">
        <v>122.65</v>
      </c>
      <c r="D8" s="19">
        <v>7.33</v>
      </c>
      <c r="E8" s="19">
        <v>7.35</v>
      </c>
      <c r="F8" s="19">
        <v>139</v>
      </c>
      <c r="G8" s="19">
        <v>20</v>
      </c>
      <c r="H8" s="19">
        <v>352</v>
      </c>
      <c r="I8" s="19">
        <v>40</v>
      </c>
      <c r="J8" s="19">
        <v>303</v>
      </c>
      <c r="K8" s="19">
        <v>32</v>
      </c>
      <c r="L8" s="19" t="s">
        <v>33</v>
      </c>
      <c r="M8" s="19">
        <v>500</v>
      </c>
      <c r="N8" s="19">
        <v>0.2</v>
      </c>
      <c r="O8" s="19">
        <v>25.3</v>
      </c>
      <c r="P8" s="19">
        <v>1200000</v>
      </c>
      <c r="Q8" s="16"/>
    </row>
    <row r="9" spans="1:17" x14ac:dyDescent="0.3">
      <c r="A9" s="29">
        <v>44748</v>
      </c>
      <c r="B9" s="18">
        <f t="shared" si="0"/>
        <v>123690</v>
      </c>
      <c r="C9" s="19">
        <v>123.69</v>
      </c>
      <c r="D9" s="19">
        <v>7.29</v>
      </c>
      <c r="E9" s="19">
        <v>7.36</v>
      </c>
      <c r="F9" s="19">
        <v>133</v>
      </c>
      <c r="G9" s="19">
        <v>22</v>
      </c>
      <c r="H9" s="19">
        <v>340</v>
      </c>
      <c r="I9" s="19">
        <v>44</v>
      </c>
      <c r="J9" s="19">
        <v>306</v>
      </c>
      <c r="K9" s="19">
        <v>34</v>
      </c>
      <c r="L9" s="19" t="s">
        <v>33</v>
      </c>
      <c r="M9" s="19">
        <v>600</v>
      </c>
      <c r="N9" s="19">
        <v>0.2</v>
      </c>
      <c r="O9" s="19">
        <v>25.2</v>
      </c>
      <c r="P9" s="19">
        <v>1400000</v>
      </c>
      <c r="Q9" s="16"/>
    </row>
    <row r="10" spans="1:17" ht="14.4" customHeight="1" x14ac:dyDescent="0.3">
      <c r="A10" s="29">
        <v>44749</v>
      </c>
      <c r="B10" s="18">
        <f t="shared" si="0"/>
        <v>122800</v>
      </c>
      <c r="C10" s="37">
        <v>122.8</v>
      </c>
      <c r="D10" s="23">
        <v>7.32</v>
      </c>
      <c r="E10" s="23">
        <v>7.41</v>
      </c>
      <c r="F10" s="24">
        <v>129</v>
      </c>
      <c r="G10" s="24">
        <v>18</v>
      </c>
      <c r="H10" s="24">
        <v>328</v>
      </c>
      <c r="I10" s="24">
        <v>36</v>
      </c>
      <c r="J10" s="24">
        <v>308</v>
      </c>
      <c r="K10" s="24">
        <v>32</v>
      </c>
      <c r="L10" s="19" t="s">
        <v>33</v>
      </c>
      <c r="M10" s="25">
        <v>400</v>
      </c>
      <c r="N10" s="19">
        <v>0.2</v>
      </c>
      <c r="O10" s="19">
        <v>25.3</v>
      </c>
      <c r="P10" s="25">
        <v>1700000</v>
      </c>
      <c r="Q10" s="16"/>
    </row>
    <row r="11" spans="1:17" x14ac:dyDescent="0.3">
      <c r="A11" s="29">
        <v>44750</v>
      </c>
      <c r="B11" s="18">
        <f t="shared" si="0"/>
        <v>127140</v>
      </c>
      <c r="C11" s="19">
        <v>127.14</v>
      </c>
      <c r="D11" s="19">
        <v>7.28</v>
      </c>
      <c r="E11" s="19">
        <v>7.36</v>
      </c>
      <c r="F11" s="19">
        <v>136</v>
      </c>
      <c r="G11" s="19">
        <v>20</v>
      </c>
      <c r="H11" s="19">
        <v>344</v>
      </c>
      <c r="I11" s="19">
        <v>40</v>
      </c>
      <c r="J11" s="19">
        <v>298</v>
      </c>
      <c r="K11" s="19">
        <v>30</v>
      </c>
      <c r="L11" s="19" t="s">
        <v>33</v>
      </c>
      <c r="M11" s="19">
        <v>700</v>
      </c>
      <c r="N11" s="19">
        <v>0.3</v>
      </c>
      <c r="O11" s="19">
        <v>25.2</v>
      </c>
      <c r="P11" s="19">
        <v>1300000</v>
      </c>
      <c r="Q11" s="16"/>
    </row>
    <row r="12" spans="1:17" x14ac:dyDescent="0.3">
      <c r="A12" s="29">
        <v>44751</v>
      </c>
      <c r="B12" s="18">
        <f t="shared" si="0"/>
        <v>126600</v>
      </c>
      <c r="C12" s="26">
        <v>126.6</v>
      </c>
      <c r="D12" s="19">
        <v>7.33</v>
      </c>
      <c r="E12" s="19">
        <v>7.39</v>
      </c>
      <c r="F12" s="19">
        <v>133</v>
      </c>
      <c r="G12" s="19">
        <v>22</v>
      </c>
      <c r="H12" s="19">
        <v>340</v>
      </c>
      <c r="I12" s="19">
        <v>48</v>
      </c>
      <c r="J12" s="19">
        <v>303</v>
      </c>
      <c r="K12" s="19">
        <v>33</v>
      </c>
      <c r="L12" s="19" t="s">
        <v>33</v>
      </c>
      <c r="M12" s="19">
        <v>500</v>
      </c>
      <c r="N12" s="19">
        <v>0.2</v>
      </c>
      <c r="O12" s="19">
        <v>25.3</v>
      </c>
      <c r="P12" s="19">
        <v>1200000</v>
      </c>
      <c r="Q12" s="16"/>
    </row>
    <row r="13" spans="1:17" x14ac:dyDescent="0.3">
      <c r="A13" s="29">
        <v>44752</v>
      </c>
      <c r="B13" s="18">
        <f t="shared" si="0"/>
        <v>133900</v>
      </c>
      <c r="C13" s="26">
        <v>133.9</v>
      </c>
      <c r="D13" s="19">
        <v>7.35</v>
      </c>
      <c r="E13" s="19">
        <v>7.37</v>
      </c>
      <c r="F13" s="19">
        <v>129</v>
      </c>
      <c r="G13" s="19">
        <v>19</v>
      </c>
      <c r="H13" s="19">
        <v>332</v>
      </c>
      <c r="I13" s="19">
        <v>40</v>
      </c>
      <c r="J13" s="19">
        <v>305</v>
      </c>
      <c r="K13" s="19">
        <v>30</v>
      </c>
      <c r="L13" s="19" t="s">
        <v>33</v>
      </c>
      <c r="M13" s="19">
        <v>600</v>
      </c>
      <c r="N13" s="19">
        <v>0.2</v>
      </c>
      <c r="O13" s="19">
        <v>25.1</v>
      </c>
      <c r="P13" s="19">
        <v>1100000</v>
      </c>
      <c r="Q13" s="16"/>
    </row>
    <row r="14" spans="1:17" x14ac:dyDescent="0.3">
      <c r="A14" s="29">
        <v>44753</v>
      </c>
      <c r="B14" s="18">
        <f t="shared" si="0"/>
        <v>122590</v>
      </c>
      <c r="C14" s="19">
        <v>122.59</v>
      </c>
      <c r="D14" s="19">
        <v>7.34</v>
      </c>
      <c r="E14" s="19">
        <v>7.39</v>
      </c>
      <c r="F14" s="19">
        <v>136</v>
      </c>
      <c r="G14" s="19">
        <v>21</v>
      </c>
      <c r="H14" s="19">
        <v>348</v>
      </c>
      <c r="I14" s="19">
        <v>44</v>
      </c>
      <c r="J14" s="19">
        <v>308</v>
      </c>
      <c r="K14" s="19">
        <v>32</v>
      </c>
      <c r="L14" s="19" t="s">
        <v>33</v>
      </c>
      <c r="M14" s="19">
        <v>700</v>
      </c>
      <c r="N14" s="19">
        <v>0.2</v>
      </c>
      <c r="O14" s="19">
        <v>25.6</v>
      </c>
      <c r="P14" s="19">
        <v>1300000</v>
      </c>
      <c r="Q14" s="16"/>
    </row>
    <row r="15" spans="1:17" x14ac:dyDescent="0.3">
      <c r="A15" s="29">
        <v>44754</v>
      </c>
      <c r="B15" s="18">
        <f t="shared" si="0"/>
        <v>122400</v>
      </c>
      <c r="C15" s="26">
        <v>122.4</v>
      </c>
      <c r="D15" s="19">
        <v>7.29</v>
      </c>
      <c r="E15" s="19">
        <v>7.41</v>
      </c>
      <c r="F15" s="19">
        <v>129</v>
      </c>
      <c r="G15" s="19">
        <v>20</v>
      </c>
      <c r="H15" s="19">
        <v>336</v>
      </c>
      <c r="I15" s="19">
        <v>40</v>
      </c>
      <c r="J15" s="19">
        <v>296</v>
      </c>
      <c r="K15" s="19">
        <v>34</v>
      </c>
      <c r="L15" s="19" t="s">
        <v>33</v>
      </c>
      <c r="M15" s="19">
        <v>400</v>
      </c>
      <c r="N15" s="19">
        <v>0.2</v>
      </c>
      <c r="O15" s="19">
        <v>25.6</v>
      </c>
      <c r="P15" s="19">
        <v>1400000</v>
      </c>
      <c r="Q15" s="16"/>
    </row>
    <row r="16" spans="1:17" x14ac:dyDescent="0.3">
      <c r="A16" s="29">
        <v>44755</v>
      </c>
      <c r="B16" s="18">
        <f t="shared" si="0"/>
        <v>118310</v>
      </c>
      <c r="C16" s="19">
        <v>118.31</v>
      </c>
      <c r="D16" s="19">
        <v>7.31</v>
      </c>
      <c r="E16" s="19">
        <v>7.38</v>
      </c>
      <c r="F16" s="19">
        <v>139</v>
      </c>
      <c r="G16" s="19">
        <v>23</v>
      </c>
      <c r="H16" s="19">
        <v>348</v>
      </c>
      <c r="I16" s="19">
        <v>48</v>
      </c>
      <c r="J16" s="19">
        <v>298</v>
      </c>
      <c r="K16" s="19">
        <v>35</v>
      </c>
      <c r="L16" s="19" t="s">
        <v>33</v>
      </c>
      <c r="M16" s="19">
        <v>500</v>
      </c>
      <c r="N16" s="19">
        <v>0.3</v>
      </c>
      <c r="O16" s="19">
        <v>25.3</v>
      </c>
      <c r="P16" s="19">
        <v>1700000</v>
      </c>
      <c r="Q16" s="16"/>
    </row>
    <row r="17" spans="1:17" x14ac:dyDescent="0.3">
      <c r="A17" s="29">
        <v>44756</v>
      </c>
      <c r="B17" s="18">
        <f t="shared" si="0"/>
        <v>119160</v>
      </c>
      <c r="C17" s="19">
        <v>119.16</v>
      </c>
      <c r="D17" s="19">
        <v>7.33</v>
      </c>
      <c r="E17" s="19">
        <v>7.41</v>
      </c>
      <c r="F17" s="19">
        <v>129</v>
      </c>
      <c r="G17" s="19">
        <v>20</v>
      </c>
      <c r="H17" s="19">
        <v>336</v>
      </c>
      <c r="I17" s="19">
        <v>40</v>
      </c>
      <c r="J17" s="19">
        <v>301</v>
      </c>
      <c r="K17" s="19">
        <v>33</v>
      </c>
      <c r="L17" s="19" t="s">
        <v>33</v>
      </c>
      <c r="M17" s="19">
        <v>600</v>
      </c>
      <c r="N17" s="19">
        <v>0.3</v>
      </c>
      <c r="O17" s="19">
        <v>25.1</v>
      </c>
      <c r="P17" s="19">
        <v>1200000</v>
      </c>
      <c r="Q17" s="16"/>
    </row>
    <row r="18" spans="1:17" x14ac:dyDescent="0.3">
      <c r="A18" s="29">
        <v>44757</v>
      </c>
      <c r="B18" s="18">
        <f t="shared" si="0"/>
        <v>122700</v>
      </c>
      <c r="C18" s="26">
        <v>122.7</v>
      </c>
      <c r="D18" s="19">
        <v>7.31</v>
      </c>
      <c r="E18" s="19">
        <v>7.36</v>
      </c>
      <c r="F18" s="19">
        <v>136</v>
      </c>
      <c r="G18" s="19">
        <v>24</v>
      </c>
      <c r="H18" s="19">
        <v>344</v>
      </c>
      <c r="I18" s="19">
        <v>48</v>
      </c>
      <c r="J18" s="19">
        <v>305</v>
      </c>
      <c r="K18" s="19">
        <v>30</v>
      </c>
      <c r="L18" s="19" t="s">
        <v>33</v>
      </c>
      <c r="M18" s="19">
        <v>700</v>
      </c>
      <c r="N18" s="19">
        <v>0.3</v>
      </c>
      <c r="O18" s="19">
        <v>25.5</v>
      </c>
      <c r="P18" s="19">
        <v>1100000</v>
      </c>
      <c r="Q18" s="16"/>
    </row>
    <row r="19" spans="1:17" x14ac:dyDescent="0.3">
      <c r="A19" s="29">
        <v>44758</v>
      </c>
      <c r="B19" s="18">
        <f t="shared" si="0"/>
        <v>105940</v>
      </c>
      <c r="C19" s="19">
        <v>105.94</v>
      </c>
      <c r="D19" s="19">
        <v>7.28</v>
      </c>
      <c r="E19" s="19">
        <v>7.34</v>
      </c>
      <c r="F19" s="19">
        <v>133</v>
      </c>
      <c r="G19" s="19">
        <v>22</v>
      </c>
      <c r="H19" s="19">
        <v>340</v>
      </c>
      <c r="I19" s="19">
        <v>40</v>
      </c>
      <c r="J19" s="19">
        <v>299</v>
      </c>
      <c r="K19" s="19">
        <v>32</v>
      </c>
      <c r="L19" s="19" t="s">
        <v>33</v>
      </c>
      <c r="M19" s="19">
        <v>600</v>
      </c>
      <c r="N19" s="19">
        <v>0.2</v>
      </c>
      <c r="O19" s="19">
        <v>25.4</v>
      </c>
      <c r="P19" s="19">
        <v>1300000</v>
      </c>
      <c r="Q19" s="16"/>
    </row>
    <row r="20" spans="1:17" x14ac:dyDescent="0.3">
      <c r="A20" s="29">
        <v>44759</v>
      </c>
      <c r="B20" s="18">
        <f t="shared" si="0"/>
        <v>103950</v>
      </c>
      <c r="C20" s="19">
        <v>103.95</v>
      </c>
      <c r="D20" s="19">
        <v>7.33</v>
      </c>
      <c r="E20" s="19">
        <v>7.36</v>
      </c>
      <c r="F20" s="19">
        <v>129</v>
      </c>
      <c r="G20" s="19">
        <v>21</v>
      </c>
      <c r="H20" s="19">
        <v>332</v>
      </c>
      <c r="I20" s="19">
        <v>44</v>
      </c>
      <c r="J20" s="19">
        <v>305</v>
      </c>
      <c r="K20" s="19">
        <v>29</v>
      </c>
      <c r="L20" s="19" t="s">
        <v>33</v>
      </c>
      <c r="M20" s="19">
        <v>500</v>
      </c>
      <c r="N20" s="19">
        <v>0.3</v>
      </c>
      <c r="O20" s="19">
        <v>23.8</v>
      </c>
      <c r="P20" s="19">
        <v>1200000</v>
      </c>
      <c r="Q20" s="16"/>
    </row>
    <row r="21" spans="1:17" x14ac:dyDescent="0.3">
      <c r="A21" s="29">
        <v>44760</v>
      </c>
      <c r="B21" s="18">
        <f t="shared" si="0"/>
        <v>116060</v>
      </c>
      <c r="C21" s="19">
        <v>116.06</v>
      </c>
      <c r="D21" s="19">
        <v>7.28</v>
      </c>
      <c r="E21" s="19">
        <v>7.35</v>
      </c>
      <c r="F21" s="19">
        <v>136</v>
      </c>
      <c r="G21" s="19">
        <v>22</v>
      </c>
      <c r="H21" s="19">
        <v>348</v>
      </c>
      <c r="I21" s="19">
        <v>36</v>
      </c>
      <c r="J21" s="19">
        <v>302</v>
      </c>
      <c r="K21" s="19">
        <v>31</v>
      </c>
      <c r="L21" s="19" t="s">
        <v>33</v>
      </c>
      <c r="M21" s="19">
        <v>400</v>
      </c>
      <c r="N21" s="19">
        <v>0.2</v>
      </c>
      <c r="O21" s="19">
        <v>23.3</v>
      </c>
      <c r="P21" s="19">
        <v>1100000</v>
      </c>
      <c r="Q21" s="16"/>
    </row>
    <row r="22" spans="1:17" x14ac:dyDescent="0.3">
      <c r="A22" s="29">
        <v>44761</v>
      </c>
      <c r="B22" s="18">
        <f t="shared" si="0"/>
        <v>118700</v>
      </c>
      <c r="C22" s="26">
        <v>118.7</v>
      </c>
      <c r="D22" s="19">
        <v>7.29</v>
      </c>
      <c r="E22" s="19">
        <v>7.36</v>
      </c>
      <c r="F22" s="19">
        <v>139</v>
      </c>
      <c r="G22" s="19">
        <v>20</v>
      </c>
      <c r="H22" s="19">
        <v>340</v>
      </c>
      <c r="I22" s="19">
        <v>40</v>
      </c>
      <c r="J22" s="19">
        <v>297</v>
      </c>
      <c r="K22" s="19">
        <v>33</v>
      </c>
      <c r="L22" s="19" t="s">
        <v>33</v>
      </c>
      <c r="M22" s="19">
        <v>600</v>
      </c>
      <c r="N22" s="19">
        <v>0.3</v>
      </c>
      <c r="O22" s="19">
        <v>25.4</v>
      </c>
      <c r="P22" s="19">
        <v>1400000</v>
      </c>
      <c r="Q22" s="16"/>
    </row>
    <row r="23" spans="1:17" x14ac:dyDescent="0.3">
      <c r="A23" s="29">
        <v>44762</v>
      </c>
      <c r="B23" s="18">
        <f t="shared" si="0"/>
        <v>122630</v>
      </c>
      <c r="C23" s="19">
        <v>122.63</v>
      </c>
      <c r="D23" s="19">
        <v>7.33</v>
      </c>
      <c r="E23" s="19">
        <v>7.37</v>
      </c>
      <c r="F23" s="19">
        <v>129</v>
      </c>
      <c r="G23" s="19">
        <v>21</v>
      </c>
      <c r="H23" s="19">
        <v>332</v>
      </c>
      <c r="I23" s="19">
        <v>44</v>
      </c>
      <c r="J23" s="19">
        <v>306</v>
      </c>
      <c r="K23" s="19">
        <v>32</v>
      </c>
      <c r="L23" s="19" t="s">
        <v>33</v>
      </c>
      <c r="M23" s="19">
        <v>400</v>
      </c>
      <c r="N23" s="19">
        <v>0.3</v>
      </c>
      <c r="O23" s="19">
        <v>25.5</v>
      </c>
      <c r="P23" s="19">
        <v>1100000</v>
      </c>
      <c r="Q23" s="16"/>
    </row>
    <row r="24" spans="1:17" x14ac:dyDescent="0.3">
      <c r="A24" s="29">
        <v>44763</v>
      </c>
      <c r="B24" s="18">
        <f t="shared" si="0"/>
        <v>124390</v>
      </c>
      <c r="C24" s="19">
        <v>124.39</v>
      </c>
      <c r="D24" s="19">
        <v>7.29</v>
      </c>
      <c r="E24" s="19">
        <v>7.35</v>
      </c>
      <c r="F24" s="19">
        <v>136</v>
      </c>
      <c r="G24" s="19">
        <v>23</v>
      </c>
      <c r="H24" s="19">
        <v>344</v>
      </c>
      <c r="I24" s="19">
        <v>48</v>
      </c>
      <c r="J24" s="19">
        <v>308</v>
      </c>
      <c r="K24" s="19">
        <v>35</v>
      </c>
      <c r="L24" s="19" t="s">
        <v>33</v>
      </c>
      <c r="M24" s="19">
        <v>700</v>
      </c>
      <c r="N24" s="19">
        <v>0.2</v>
      </c>
      <c r="O24" s="19">
        <v>25.4</v>
      </c>
      <c r="P24" s="19">
        <v>1300000</v>
      </c>
      <c r="Q24" s="16"/>
    </row>
    <row r="25" spans="1:17" x14ac:dyDescent="0.3">
      <c r="A25" s="29">
        <v>44764</v>
      </c>
      <c r="B25" s="18">
        <f t="shared" si="0"/>
        <v>124410</v>
      </c>
      <c r="C25" s="19">
        <v>124.41</v>
      </c>
      <c r="D25" s="19">
        <v>7.33</v>
      </c>
      <c r="E25" s="19">
        <v>7.37</v>
      </c>
      <c r="F25" s="19">
        <v>133</v>
      </c>
      <c r="G25" s="19">
        <v>20</v>
      </c>
      <c r="H25" s="19">
        <v>336</v>
      </c>
      <c r="I25" s="19">
        <v>40</v>
      </c>
      <c r="J25" s="19">
        <v>305</v>
      </c>
      <c r="K25" s="19">
        <v>31</v>
      </c>
      <c r="L25" s="19" t="s">
        <v>33</v>
      </c>
      <c r="M25" s="19">
        <v>400</v>
      </c>
      <c r="N25" s="19">
        <v>0.3</v>
      </c>
      <c r="O25" s="19">
        <v>25.5</v>
      </c>
      <c r="P25" s="19">
        <v>1100000</v>
      </c>
      <c r="Q25" s="16"/>
    </row>
    <row r="26" spans="1:17" x14ac:dyDescent="0.3">
      <c r="A26" s="29">
        <v>44765</v>
      </c>
      <c r="B26" s="18">
        <f t="shared" si="0"/>
        <v>131210</v>
      </c>
      <c r="C26" s="19">
        <v>131.21</v>
      </c>
      <c r="D26" s="19">
        <v>7.28</v>
      </c>
      <c r="E26" s="19">
        <v>7.36</v>
      </c>
      <c r="F26" s="19">
        <v>139</v>
      </c>
      <c r="G26" s="19">
        <v>21</v>
      </c>
      <c r="H26" s="19">
        <v>348</v>
      </c>
      <c r="I26" s="19">
        <v>44</v>
      </c>
      <c r="J26" s="19">
        <v>308</v>
      </c>
      <c r="K26" s="19">
        <v>32</v>
      </c>
      <c r="L26" s="19" t="s">
        <v>33</v>
      </c>
      <c r="M26" s="19">
        <v>500</v>
      </c>
      <c r="N26" s="19">
        <v>0.2</v>
      </c>
      <c r="O26" s="19">
        <v>25.3</v>
      </c>
      <c r="P26" s="19">
        <v>1200000</v>
      </c>
      <c r="Q26" s="33"/>
    </row>
    <row r="27" spans="1:17" x14ac:dyDescent="0.3">
      <c r="A27" s="29">
        <v>44766</v>
      </c>
      <c r="B27" s="18">
        <f t="shared" si="0"/>
        <v>125820</v>
      </c>
      <c r="C27" s="19">
        <v>125.82</v>
      </c>
      <c r="D27" s="19">
        <v>7.29</v>
      </c>
      <c r="E27" s="19">
        <v>7.28</v>
      </c>
      <c r="F27" s="19">
        <v>129</v>
      </c>
      <c r="G27" s="19">
        <v>20</v>
      </c>
      <c r="H27" s="19">
        <v>328</v>
      </c>
      <c r="I27" s="19">
        <v>40</v>
      </c>
      <c r="J27" s="19">
        <v>305</v>
      </c>
      <c r="K27" s="19">
        <v>34</v>
      </c>
      <c r="L27" s="19" t="s">
        <v>33</v>
      </c>
      <c r="M27" s="19">
        <v>600</v>
      </c>
      <c r="N27" s="19">
        <v>0.3</v>
      </c>
      <c r="O27" s="19">
        <v>25.6</v>
      </c>
      <c r="P27" s="19">
        <v>1700000</v>
      </c>
      <c r="Q27" s="33"/>
    </row>
    <row r="28" spans="1:17" x14ac:dyDescent="0.3">
      <c r="A28" s="29">
        <v>44767</v>
      </c>
      <c r="B28" s="18">
        <f t="shared" si="0"/>
        <v>110020</v>
      </c>
      <c r="C28" s="19">
        <v>110.02</v>
      </c>
      <c r="D28" s="19">
        <v>7.32</v>
      </c>
      <c r="E28" s="19">
        <v>7.35</v>
      </c>
      <c r="F28" s="19">
        <v>133</v>
      </c>
      <c r="G28" s="19">
        <v>22</v>
      </c>
      <c r="H28" s="19">
        <v>332</v>
      </c>
      <c r="I28" s="19">
        <v>44</v>
      </c>
      <c r="J28" s="19">
        <v>298</v>
      </c>
      <c r="K28" s="19">
        <v>33</v>
      </c>
      <c r="L28" s="19" t="s">
        <v>33</v>
      </c>
      <c r="M28" s="19">
        <v>700</v>
      </c>
      <c r="N28" s="19">
        <v>0.3</v>
      </c>
      <c r="O28" s="19">
        <v>25.5</v>
      </c>
      <c r="P28" s="19">
        <v>1400000</v>
      </c>
      <c r="Q28" s="33"/>
    </row>
    <row r="29" spans="1:17" x14ac:dyDescent="0.3">
      <c r="A29" s="29">
        <v>44768</v>
      </c>
      <c r="B29" s="18">
        <f t="shared" si="0"/>
        <v>108020</v>
      </c>
      <c r="C29" s="19">
        <v>108.02</v>
      </c>
      <c r="D29" s="19">
        <v>7.28</v>
      </c>
      <c r="E29" s="19">
        <v>7.33</v>
      </c>
      <c r="F29" s="19">
        <v>139</v>
      </c>
      <c r="G29" s="19">
        <v>24</v>
      </c>
      <c r="H29" s="19">
        <v>340</v>
      </c>
      <c r="I29" s="19">
        <v>48</v>
      </c>
      <c r="J29" s="19">
        <v>302</v>
      </c>
      <c r="K29" s="19">
        <v>30</v>
      </c>
      <c r="L29" s="19" t="s">
        <v>33</v>
      </c>
      <c r="M29" s="19">
        <v>800</v>
      </c>
      <c r="N29" s="19">
        <v>0.3</v>
      </c>
      <c r="O29" s="19">
        <v>24.8</v>
      </c>
      <c r="P29" s="19">
        <v>1700000</v>
      </c>
      <c r="Q29" s="33"/>
    </row>
    <row r="30" spans="1:17" x14ac:dyDescent="0.3">
      <c r="A30" s="29">
        <v>44769</v>
      </c>
      <c r="B30" s="19">
        <f t="shared" si="0"/>
        <v>109210</v>
      </c>
      <c r="C30" s="19">
        <v>109.21</v>
      </c>
      <c r="D30" s="19">
        <v>7.31</v>
      </c>
      <c r="E30" s="19">
        <v>7.41</v>
      </c>
      <c r="F30" s="19">
        <v>136</v>
      </c>
      <c r="G30" s="19">
        <v>20</v>
      </c>
      <c r="H30" s="19">
        <v>348</v>
      </c>
      <c r="I30" s="19">
        <v>40</v>
      </c>
      <c r="J30" s="19">
        <v>305</v>
      </c>
      <c r="K30" s="19">
        <v>32</v>
      </c>
      <c r="L30" s="19" t="s">
        <v>33</v>
      </c>
      <c r="M30" s="19">
        <v>700</v>
      </c>
      <c r="N30" s="19">
        <v>0.2</v>
      </c>
      <c r="O30" s="19">
        <v>25.4</v>
      </c>
      <c r="P30" s="19">
        <v>1100000</v>
      </c>
      <c r="Q30" s="33"/>
    </row>
    <row r="31" spans="1:17" x14ac:dyDescent="0.3">
      <c r="A31" s="29">
        <v>44770</v>
      </c>
      <c r="B31" s="19">
        <f t="shared" si="0"/>
        <v>100020</v>
      </c>
      <c r="C31" s="19">
        <v>100.02</v>
      </c>
      <c r="D31" s="19">
        <v>7.29</v>
      </c>
      <c r="E31" s="19">
        <v>7.36</v>
      </c>
      <c r="F31" s="19">
        <v>129</v>
      </c>
      <c r="G31" s="19">
        <v>19</v>
      </c>
      <c r="H31" s="19">
        <v>336</v>
      </c>
      <c r="I31" s="19">
        <v>44</v>
      </c>
      <c r="J31" s="19">
        <v>302</v>
      </c>
      <c r="K31" s="19">
        <v>34</v>
      </c>
      <c r="L31" s="19" t="s">
        <v>33</v>
      </c>
      <c r="M31" s="19">
        <v>600</v>
      </c>
      <c r="N31" s="19">
        <v>0.2</v>
      </c>
      <c r="O31" s="38">
        <v>25</v>
      </c>
      <c r="P31" s="19">
        <v>1400000</v>
      </c>
      <c r="Q31" s="33"/>
    </row>
    <row r="32" spans="1:17" x14ac:dyDescent="0.3">
      <c r="A32" s="29">
        <v>44771</v>
      </c>
      <c r="B32" s="19">
        <f t="shared" si="0"/>
        <v>103280</v>
      </c>
      <c r="C32" s="19">
        <v>103.28</v>
      </c>
      <c r="D32" s="19">
        <v>7.33</v>
      </c>
      <c r="E32" s="19">
        <v>7.39</v>
      </c>
      <c r="F32" s="19">
        <v>126</v>
      </c>
      <c r="G32" s="19">
        <v>20</v>
      </c>
      <c r="H32" s="19">
        <v>328</v>
      </c>
      <c r="I32" s="19">
        <v>40</v>
      </c>
      <c r="J32" s="19">
        <v>307</v>
      </c>
      <c r="K32" s="19">
        <v>31</v>
      </c>
      <c r="L32" s="19" t="s">
        <v>33</v>
      </c>
      <c r="M32" s="19">
        <v>500</v>
      </c>
      <c r="N32" s="19">
        <v>0.3</v>
      </c>
      <c r="O32" s="19">
        <v>25.5</v>
      </c>
      <c r="P32" s="19">
        <v>1300000</v>
      </c>
      <c r="Q32" s="33"/>
    </row>
    <row r="33" spans="1:18" x14ac:dyDescent="0.3">
      <c r="A33" s="29">
        <v>44772</v>
      </c>
      <c r="B33" s="19">
        <f t="shared" si="0"/>
        <v>100700</v>
      </c>
      <c r="C33" s="26">
        <v>100.7</v>
      </c>
      <c r="D33" s="19">
        <v>7.28</v>
      </c>
      <c r="E33" s="19">
        <v>7.34</v>
      </c>
      <c r="F33" s="19">
        <v>128</v>
      </c>
      <c r="G33" s="19">
        <v>22</v>
      </c>
      <c r="H33" s="19">
        <v>340</v>
      </c>
      <c r="I33" s="19">
        <v>48</v>
      </c>
      <c r="J33" s="19">
        <v>305</v>
      </c>
      <c r="K33" s="19">
        <v>33</v>
      </c>
      <c r="L33" s="19" t="s">
        <v>33</v>
      </c>
      <c r="M33" s="19">
        <v>700</v>
      </c>
      <c r="N33" s="19">
        <v>0.3</v>
      </c>
      <c r="O33" s="19">
        <v>25.3</v>
      </c>
      <c r="P33" s="19">
        <v>1200000</v>
      </c>
      <c r="Q33" s="33"/>
    </row>
    <row r="34" spans="1:18" ht="15" thickBot="1" x14ac:dyDescent="0.35">
      <c r="A34" s="30">
        <v>44773</v>
      </c>
      <c r="B34" s="31">
        <f t="shared" si="0"/>
        <v>110410</v>
      </c>
      <c r="C34" s="31">
        <v>110.41</v>
      </c>
      <c r="D34" s="31">
        <v>7.33</v>
      </c>
      <c r="E34" s="31">
        <v>7.36</v>
      </c>
      <c r="F34" s="31">
        <v>123</v>
      </c>
      <c r="G34" s="31">
        <v>20</v>
      </c>
      <c r="H34" s="31">
        <v>332</v>
      </c>
      <c r="I34" s="31">
        <v>40</v>
      </c>
      <c r="J34" s="31">
        <v>301</v>
      </c>
      <c r="K34" s="31">
        <v>30</v>
      </c>
      <c r="L34" s="19" t="s">
        <v>33</v>
      </c>
      <c r="M34" s="31">
        <v>800</v>
      </c>
      <c r="N34" s="31">
        <v>0.3</v>
      </c>
      <c r="O34" s="31">
        <v>25.5</v>
      </c>
      <c r="P34" s="31">
        <v>1700000</v>
      </c>
      <c r="Q34" s="34"/>
    </row>
    <row r="35" spans="1:18" ht="15" thickBot="1" x14ac:dyDescent="0.35">
      <c r="A35" s="11" t="s">
        <v>28</v>
      </c>
      <c r="B35" s="17">
        <f>AVERAGE(B4:B34)</f>
        <v>118502.25806451614</v>
      </c>
      <c r="C35" s="17">
        <f t="shared" ref="C35:P35" si="1">AVERAGE(C4:C34)</f>
        <v>118.50225806451611</v>
      </c>
      <c r="D35" s="17">
        <f t="shared" si="1"/>
        <v>7.3074193548387107</v>
      </c>
      <c r="E35" s="17">
        <f t="shared" si="1"/>
        <v>7.3658064516129054</v>
      </c>
      <c r="F35" s="17">
        <f t="shared" si="1"/>
        <v>132.96774193548387</v>
      </c>
      <c r="G35" s="17">
        <f t="shared" si="1"/>
        <v>20.870967741935484</v>
      </c>
      <c r="H35" s="17">
        <f t="shared" si="1"/>
        <v>339.22580645161293</v>
      </c>
      <c r="I35" s="17">
        <f t="shared" si="1"/>
        <v>42.58064516129032</v>
      </c>
      <c r="J35" s="17">
        <f t="shared" si="1"/>
        <v>302.80645161290323</v>
      </c>
      <c r="K35" s="17">
        <f t="shared" si="1"/>
        <v>32.12903225806452</v>
      </c>
      <c r="L35" s="17" t="s">
        <v>33</v>
      </c>
      <c r="M35" s="17">
        <f t="shared" si="1"/>
        <v>577.41935483870964</v>
      </c>
      <c r="N35" s="17">
        <f t="shared" si="1"/>
        <v>0.24838709677419349</v>
      </c>
      <c r="O35" s="17">
        <f t="shared" si="1"/>
        <v>25.216129032258063</v>
      </c>
      <c r="P35" s="17">
        <f t="shared" si="1"/>
        <v>1335483.8709677418</v>
      </c>
      <c r="Q35" s="13"/>
    </row>
    <row r="36" spans="1:18" x14ac:dyDescent="0.3">
      <c r="B36" s="39"/>
      <c r="C36" s="39">
        <f>SUM(C4:C34)</f>
        <v>3673.5699999999997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40" spans="1:18" ht="40.799999999999997" customHeight="1" x14ac:dyDescent="0.3">
      <c r="A40" s="41" t="s">
        <v>29</v>
      </c>
      <c r="B40" s="41"/>
      <c r="C40" s="40" t="s">
        <v>30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2" spans="1:18" x14ac:dyDescent="0.3">
      <c r="A42" s="14" t="s">
        <v>31</v>
      </c>
      <c r="B42" s="15">
        <f>MIN(B4:B34)</f>
        <v>100020</v>
      </c>
      <c r="C42" s="15">
        <f t="shared" ref="C42:P42" si="2">MIN(C4:C34)</f>
        <v>100.02</v>
      </c>
      <c r="D42" s="15">
        <f t="shared" si="2"/>
        <v>7.28</v>
      </c>
      <c r="E42" s="15">
        <f t="shared" si="2"/>
        <v>7.28</v>
      </c>
      <c r="F42" s="15">
        <f t="shared" si="2"/>
        <v>123</v>
      </c>
      <c r="G42" s="15">
        <f t="shared" si="2"/>
        <v>18</v>
      </c>
      <c r="H42" s="15">
        <f t="shared" si="2"/>
        <v>328</v>
      </c>
      <c r="I42" s="15">
        <f t="shared" si="2"/>
        <v>36</v>
      </c>
      <c r="J42" s="15">
        <f t="shared" si="2"/>
        <v>296</v>
      </c>
      <c r="K42" s="15">
        <f t="shared" si="2"/>
        <v>29</v>
      </c>
      <c r="L42" s="15"/>
      <c r="M42" s="15">
        <f t="shared" si="2"/>
        <v>400</v>
      </c>
      <c r="N42" s="15">
        <f t="shared" si="2"/>
        <v>0.2</v>
      </c>
      <c r="O42" s="15">
        <f t="shared" si="2"/>
        <v>23.3</v>
      </c>
      <c r="P42" s="15">
        <f t="shared" si="2"/>
        <v>1100000</v>
      </c>
      <c r="Q42" s="15"/>
      <c r="R42" s="15"/>
    </row>
    <row r="43" spans="1:18" x14ac:dyDescent="0.3">
      <c r="A43" s="14"/>
    </row>
    <row r="44" spans="1:18" x14ac:dyDescent="0.3">
      <c r="A44" s="14" t="s">
        <v>32</v>
      </c>
      <c r="B44" s="15">
        <f>MAX(B4:B34)</f>
        <v>133900</v>
      </c>
      <c r="C44" s="15">
        <f t="shared" ref="C44:P44" si="3">MAX(C4:C34)</f>
        <v>133.9</v>
      </c>
      <c r="D44" s="15">
        <f t="shared" si="3"/>
        <v>7.35</v>
      </c>
      <c r="E44" s="15">
        <f t="shared" si="3"/>
        <v>7.41</v>
      </c>
      <c r="F44" s="15">
        <f t="shared" si="3"/>
        <v>139</v>
      </c>
      <c r="G44" s="15">
        <f t="shared" si="3"/>
        <v>24</v>
      </c>
      <c r="H44" s="15">
        <f t="shared" si="3"/>
        <v>352</v>
      </c>
      <c r="I44" s="15">
        <f t="shared" si="3"/>
        <v>48</v>
      </c>
      <c r="J44" s="15">
        <f t="shared" si="3"/>
        <v>308</v>
      </c>
      <c r="K44" s="15">
        <f t="shared" si="3"/>
        <v>35</v>
      </c>
      <c r="L44" s="15"/>
      <c r="M44" s="15">
        <f t="shared" si="3"/>
        <v>800</v>
      </c>
      <c r="N44" s="15">
        <f t="shared" si="3"/>
        <v>0.3</v>
      </c>
      <c r="O44" s="15">
        <f t="shared" si="3"/>
        <v>25.6</v>
      </c>
      <c r="P44" s="15">
        <f t="shared" si="3"/>
        <v>1700000</v>
      </c>
      <c r="Q44" s="15"/>
      <c r="R44" s="15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workbookViewId="0">
      <selection activeCell="D36" sqref="D36:P36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34.33203125" customWidth="1"/>
  </cols>
  <sheetData>
    <row r="1" spans="1:19" ht="73.2" customHeight="1" thickBot="1" x14ac:dyDescent="0.35">
      <c r="A1" s="59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9" ht="91.2" customHeight="1" thickBot="1" x14ac:dyDescent="0.35">
      <c r="A2" s="45" t="s">
        <v>1</v>
      </c>
      <c r="B2" s="47" t="s">
        <v>25</v>
      </c>
      <c r="C2" s="62"/>
      <c r="D2" s="49" t="s">
        <v>3</v>
      </c>
      <c r="E2" s="49"/>
      <c r="F2" s="50" t="s">
        <v>4</v>
      </c>
      <c r="G2" s="51"/>
      <c r="H2" s="52" t="s">
        <v>5</v>
      </c>
      <c r="I2" s="53"/>
      <c r="J2" s="54" t="s">
        <v>6</v>
      </c>
      <c r="K2" s="51"/>
      <c r="L2" s="55" t="s">
        <v>7</v>
      </c>
      <c r="M2" s="51"/>
      <c r="N2" s="1" t="s">
        <v>8</v>
      </c>
      <c r="O2" s="55" t="s">
        <v>9</v>
      </c>
      <c r="P2" s="56"/>
      <c r="Q2" s="57" t="s">
        <v>10</v>
      </c>
    </row>
    <row r="3" spans="1:19" ht="66.599999999999994" thickBot="1" x14ac:dyDescent="0.35">
      <c r="A3" s="46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8"/>
    </row>
    <row r="4" spans="1:19" x14ac:dyDescent="0.3">
      <c r="A4" s="27">
        <v>44743</v>
      </c>
      <c r="B4" s="21">
        <f>C4*1000</f>
        <v>94460</v>
      </c>
      <c r="C4" s="21">
        <v>94.46</v>
      </c>
      <c r="D4" s="21">
        <v>7.39</v>
      </c>
      <c r="E4" s="21">
        <v>7.68</v>
      </c>
      <c r="F4" s="21">
        <v>145</v>
      </c>
      <c r="G4" s="21">
        <v>18</v>
      </c>
      <c r="H4" s="21">
        <v>344</v>
      </c>
      <c r="I4" s="21">
        <v>40</v>
      </c>
      <c r="J4" s="21">
        <v>312</v>
      </c>
      <c r="K4" s="21">
        <v>27</v>
      </c>
      <c r="L4" s="32" t="s">
        <v>33</v>
      </c>
      <c r="M4" s="21">
        <v>400</v>
      </c>
      <c r="N4" s="21">
        <v>0.2</v>
      </c>
      <c r="O4" s="21">
        <v>21.87</v>
      </c>
      <c r="P4" s="21">
        <v>1400000</v>
      </c>
      <c r="Q4" s="28"/>
    </row>
    <row r="5" spans="1:19" x14ac:dyDescent="0.3">
      <c r="A5" s="29">
        <v>44744</v>
      </c>
      <c r="B5" s="18">
        <f t="shared" ref="B5:B34" si="0">C5*1000</f>
        <v>95210</v>
      </c>
      <c r="C5" s="19">
        <v>95.21</v>
      </c>
      <c r="D5" s="19">
        <v>7.36</v>
      </c>
      <c r="E5" s="19">
        <v>7.72</v>
      </c>
      <c r="F5" s="19">
        <v>140</v>
      </c>
      <c r="G5" s="19">
        <v>16</v>
      </c>
      <c r="H5" s="19">
        <v>340</v>
      </c>
      <c r="I5" s="19">
        <v>36</v>
      </c>
      <c r="J5" s="19">
        <v>287</v>
      </c>
      <c r="K5" s="19">
        <v>24</v>
      </c>
      <c r="L5" s="19" t="s">
        <v>33</v>
      </c>
      <c r="M5" s="19">
        <v>500</v>
      </c>
      <c r="N5" s="19">
        <v>0.3</v>
      </c>
      <c r="O5" s="19">
        <v>22.85</v>
      </c>
      <c r="P5" s="19">
        <v>1700000</v>
      </c>
      <c r="Q5" s="16"/>
    </row>
    <row r="6" spans="1:19" x14ac:dyDescent="0.3">
      <c r="A6" s="29">
        <v>44745</v>
      </c>
      <c r="B6" s="18">
        <f t="shared" si="0"/>
        <v>88740</v>
      </c>
      <c r="C6" s="19">
        <v>88.74</v>
      </c>
      <c r="D6" s="19">
        <v>7.41</v>
      </c>
      <c r="E6" s="19">
        <v>7.67</v>
      </c>
      <c r="F6" s="19">
        <v>135</v>
      </c>
      <c r="G6" s="19">
        <v>17</v>
      </c>
      <c r="H6" s="19">
        <v>328</v>
      </c>
      <c r="I6" s="19">
        <v>44</v>
      </c>
      <c r="J6" s="19">
        <v>293</v>
      </c>
      <c r="K6" s="19">
        <v>28</v>
      </c>
      <c r="L6" s="19" t="s">
        <v>33</v>
      </c>
      <c r="M6" s="19">
        <v>600</v>
      </c>
      <c r="N6" s="19">
        <v>0.2</v>
      </c>
      <c r="O6" s="19">
        <v>22.39</v>
      </c>
      <c r="P6" s="19">
        <v>1400000</v>
      </c>
      <c r="Q6" s="16"/>
      <c r="S6" t="s">
        <v>34</v>
      </c>
    </row>
    <row r="7" spans="1:19" x14ac:dyDescent="0.3">
      <c r="A7" s="29">
        <v>44746</v>
      </c>
      <c r="B7" s="18">
        <f t="shared" si="0"/>
        <v>85760</v>
      </c>
      <c r="C7" s="19">
        <v>85.76</v>
      </c>
      <c r="D7" s="19">
        <v>7.43</v>
      </c>
      <c r="E7" s="19">
        <v>7.71</v>
      </c>
      <c r="F7" s="19">
        <v>130</v>
      </c>
      <c r="G7" s="19">
        <v>16</v>
      </c>
      <c r="H7" s="19">
        <v>332</v>
      </c>
      <c r="I7" s="19">
        <v>40</v>
      </c>
      <c r="J7" s="19">
        <v>298</v>
      </c>
      <c r="K7" s="19">
        <v>25</v>
      </c>
      <c r="L7" s="19" t="s">
        <v>33</v>
      </c>
      <c r="M7" s="19">
        <v>400</v>
      </c>
      <c r="N7" s="19">
        <v>0.3</v>
      </c>
      <c r="O7" s="19">
        <v>23.57</v>
      </c>
      <c r="P7" s="19">
        <v>1300000</v>
      </c>
      <c r="Q7" s="16"/>
    </row>
    <row r="8" spans="1:19" x14ac:dyDescent="0.3">
      <c r="A8" s="29">
        <v>44747</v>
      </c>
      <c r="B8" s="18">
        <f t="shared" si="0"/>
        <v>88650</v>
      </c>
      <c r="C8" s="19">
        <v>88.65</v>
      </c>
      <c r="D8" s="19">
        <v>7.35</v>
      </c>
      <c r="E8" s="19">
        <v>7.68</v>
      </c>
      <c r="F8" s="19">
        <v>125</v>
      </c>
      <c r="G8" s="19">
        <v>15</v>
      </c>
      <c r="H8" s="19">
        <v>324</v>
      </c>
      <c r="I8" s="19">
        <v>36</v>
      </c>
      <c r="J8" s="19">
        <v>276</v>
      </c>
      <c r="K8" s="19">
        <v>23</v>
      </c>
      <c r="L8" s="19" t="s">
        <v>33</v>
      </c>
      <c r="M8" s="19">
        <v>700</v>
      </c>
      <c r="N8" s="19">
        <v>0.4</v>
      </c>
      <c r="O8" s="19">
        <v>24.15</v>
      </c>
      <c r="P8" s="19">
        <v>1700000</v>
      </c>
      <c r="Q8" s="16"/>
    </row>
    <row r="9" spans="1:19" x14ac:dyDescent="0.3">
      <c r="A9" s="29">
        <v>44748</v>
      </c>
      <c r="B9" s="18">
        <f t="shared" si="0"/>
        <v>89510</v>
      </c>
      <c r="C9" s="19">
        <v>89.51</v>
      </c>
      <c r="D9" s="19">
        <v>7.38</v>
      </c>
      <c r="E9" s="19">
        <v>7.69</v>
      </c>
      <c r="F9" s="19">
        <v>135</v>
      </c>
      <c r="G9" s="19">
        <v>17</v>
      </c>
      <c r="H9" s="19">
        <v>336</v>
      </c>
      <c r="I9" s="19">
        <v>40</v>
      </c>
      <c r="J9" s="19">
        <v>285</v>
      </c>
      <c r="K9" s="19">
        <v>26</v>
      </c>
      <c r="L9" s="19" t="s">
        <v>33</v>
      </c>
      <c r="M9" s="19">
        <v>500</v>
      </c>
      <c r="N9" s="19">
        <v>0.3</v>
      </c>
      <c r="O9" s="19">
        <v>23.27</v>
      </c>
      <c r="P9" s="19">
        <v>1400000</v>
      </c>
      <c r="Q9" s="16"/>
    </row>
    <row r="10" spans="1:19" x14ac:dyDescent="0.3">
      <c r="A10" s="29">
        <v>44749</v>
      </c>
      <c r="B10" s="18">
        <f t="shared" si="0"/>
        <v>89160</v>
      </c>
      <c r="C10" s="19">
        <v>89.16</v>
      </c>
      <c r="D10" s="19">
        <v>7.42</v>
      </c>
      <c r="E10" s="19">
        <v>7.65</v>
      </c>
      <c r="F10" s="19">
        <v>130</v>
      </c>
      <c r="G10" s="19">
        <v>18</v>
      </c>
      <c r="H10" s="19">
        <v>320</v>
      </c>
      <c r="I10" s="19">
        <v>44</v>
      </c>
      <c r="J10" s="19">
        <v>307</v>
      </c>
      <c r="K10" s="19">
        <v>28</v>
      </c>
      <c r="L10" s="19" t="s">
        <v>33</v>
      </c>
      <c r="M10" s="19">
        <v>600</v>
      </c>
      <c r="N10" s="19">
        <v>0.2</v>
      </c>
      <c r="O10" s="19">
        <v>24.53</v>
      </c>
      <c r="P10" s="19">
        <v>1700000</v>
      </c>
      <c r="Q10" s="16"/>
    </row>
    <row r="11" spans="1:19" x14ac:dyDescent="0.3">
      <c r="A11" s="29">
        <v>44750</v>
      </c>
      <c r="B11" s="18">
        <f t="shared" si="0"/>
        <v>88870</v>
      </c>
      <c r="C11" s="19">
        <v>88.87</v>
      </c>
      <c r="D11" s="19">
        <v>7.37</v>
      </c>
      <c r="E11" s="19">
        <v>7.71</v>
      </c>
      <c r="F11" s="19">
        <v>125</v>
      </c>
      <c r="G11" s="19">
        <v>16</v>
      </c>
      <c r="H11" s="19">
        <v>328</v>
      </c>
      <c r="I11" s="19">
        <v>40</v>
      </c>
      <c r="J11" s="19">
        <v>298</v>
      </c>
      <c r="K11" s="19">
        <v>27</v>
      </c>
      <c r="L11" s="19" t="s">
        <v>33</v>
      </c>
      <c r="M11" s="19">
        <v>500</v>
      </c>
      <c r="N11" s="19">
        <v>0.2</v>
      </c>
      <c r="O11" s="19">
        <v>23.67</v>
      </c>
      <c r="P11" s="19">
        <v>1300000</v>
      </c>
      <c r="Q11" s="16"/>
    </row>
    <row r="12" spans="1:19" x14ac:dyDescent="0.3">
      <c r="A12" s="29">
        <v>44751</v>
      </c>
      <c r="B12" s="18">
        <f t="shared" si="0"/>
        <v>90580</v>
      </c>
      <c r="C12" s="19">
        <v>90.58</v>
      </c>
      <c r="D12" s="19">
        <v>7.43</v>
      </c>
      <c r="E12" s="19">
        <v>7.67</v>
      </c>
      <c r="F12" s="19">
        <v>135</v>
      </c>
      <c r="G12" s="19">
        <v>17</v>
      </c>
      <c r="H12" s="19">
        <v>344</v>
      </c>
      <c r="I12" s="19">
        <v>44</v>
      </c>
      <c r="J12" s="19">
        <v>312</v>
      </c>
      <c r="K12" s="19">
        <v>25</v>
      </c>
      <c r="L12" s="19" t="s">
        <v>33</v>
      </c>
      <c r="M12" s="19">
        <v>400</v>
      </c>
      <c r="N12" s="19">
        <v>0.3</v>
      </c>
      <c r="O12" s="19">
        <v>22.98</v>
      </c>
      <c r="P12" s="19">
        <v>1700000</v>
      </c>
      <c r="Q12" s="16"/>
    </row>
    <row r="13" spans="1:19" x14ac:dyDescent="0.3">
      <c r="A13" s="29">
        <v>44752</v>
      </c>
      <c r="B13" s="18">
        <f t="shared" si="0"/>
        <v>93640</v>
      </c>
      <c r="C13" s="19">
        <v>93.64</v>
      </c>
      <c r="D13" s="19">
        <v>7.39</v>
      </c>
      <c r="E13" s="19">
        <v>7.72</v>
      </c>
      <c r="F13" s="19">
        <v>130</v>
      </c>
      <c r="G13" s="19">
        <v>16</v>
      </c>
      <c r="H13" s="19">
        <v>348</v>
      </c>
      <c r="I13" s="19">
        <v>48</v>
      </c>
      <c r="J13" s="19">
        <v>295</v>
      </c>
      <c r="K13" s="19">
        <v>29</v>
      </c>
      <c r="L13" s="19" t="s">
        <v>33</v>
      </c>
      <c r="M13" s="19">
        <v>600</v>
      </c>
      <c r="N13" s="19">
        <v>0.2</v>
      </c>
      <c r="O13" s="19">
        <v>23.35</v>
      </c>
      <c r="P13" s="19">
        <v>1400000</v>
      </c>
      <c r="Q13" s="16"/>
    </row>
    <row r="14" spans="1:19" x14ac:dyDescent="0.3">
      <c r="A14" s="29">
        <v>44753</v>
      </c>
      <c r="B14" s="18">
        <f t="shared" si="0"/>
        <v>89400</v>
      </c>
      <c r="C14" s="26">
        <v>89.4</v>
      </c>
      <c r="D14" s="19">
        <v>7.45</v>
      </c>
      <c r="E14" s="26">
        <v>7.7</v>
      </c>
      <c r="F14" s="19">
        <v>125</v>
      </c>
      <c r="G14" s="19">
        <v>18</v>
      </c>
      <c r="H14" s="19">
        <v>332</v>
      </c>
      <c r="I14" s="19">
        <v>40</v>
      </c>
      <c r="J14" s="19">
        <v>305</v>
      </c>
      <c r="K14" s="19">
        <v>26</v>
      </c>
      <c r="L14" s="19" t="s">
        <v>33</v>
      </c>
      <c r="M14" s="19">
        <v>500</v>
      </c>
      <c r="N14" s="19">
        <v>0.3</v>
      </c>
      <c r="O14" s="19">
        <v>24.63</v>
      </c>
      <c r="P14" s="19">
        <v>1200000</v>
      </c>
      <c r="Q14" s="16"/>
    </row>
    <row r="15" spans="1:19" x14ac:dyDescent="0.3">
      <c r="A15" s="29">
        <v>44754</v>
      </c>
      <c r="B15" s="18">
        <f t="shared" si="0"/>
        <v>84340</v>
      </c>
      <c r="C15" s="19">
        <v>84.34</v>
      </c>
      <c r="D15" s="19">
        <v>7.36</v>
      </c>
      <c r="E15" s="19">
        <v>7.69</v>
      </c>
      <c r="F15" s="19">
        <v>135</v>
      </c>
      <c r="G15" s="19">
        <v>17</v>
      </c>
      <c r="H15" s="19">
        <v>328</v>
      </c>
      <c r="I15" s="19">
        <v>44</v>
      </c>
      <c r="J15" s="19">
        <v>293</v>
      </c>
      <c r="K15" s="19">
        <v>28</v>
      </c>
      <c r="L15" s="19" t="s">
        <v>33</v>
      </c>
      <c r="M15" s="19">
        <v>600</v>
      </c>
      <c r="N15" s="19">
        <v>0.2</v>
      </c>
      <c r="O15" s="19">
        <v>23.57</v>
      </c>
      <c r="P15" s="19">
        <v>1100000</v>
      </c>
      <c r="Q15" s="16"/>
    </row>
    <row r="16" spans="1:19" x14ac:dyDescent="0.3">
      <c r="A16" s="29">
        <v>44755</v>
      </c>
      <c r="B16" s="18">
        <f t="shared" si="0"/>
        <v>83830</v>
      </c>
      <c r="C16" s="19">
        <v>83.83</v>
      </c>
      <c r="D16" s="19">
        <v>7.41</v>
      </c>
      <c r="E16" s="19">
        <v>7.72</v>
      </c>
      <c r="F16" s="19">
        <v>130</v>
      </c>
      <c r="G16" s="19">
        <v>16</v>
      </c>
      <c r="H16" s="19">
        <v>320</v>
      </c>
      <c r="I16" s="19">
        <v>36</v>
      </c>
      <c r="J16" s="19">
        <v>279</v>
      </c>
      <c r="K16" s="19">
        <v>25</v>
      </c>
      <c r="L16" s="19" t="s">
        <v>33</v>
      </c>
      <c r="M16" s="19">
        <v>400</v>
      </c>
      <c r="N16" s="19">
        <v>0.3</v>
      </c>
      <c r="O16" s="19">
        <v>22.86</v>
      </c>
      <c r="P16" s="19">
        <v>1400000</v>
      </c>
      <c r="Q16" s="16"/>
    </row>
    <row r="17" spans="1:17" x14ac:dyDescent="0.3">
      <c r="A17" s="29">
        <v>44756</v>
      </c>
      <c r="B17" s="18">
        <f t="shared" si="0"/>
        <v>80920</v>
      </c>
      <c r="C17" s="19">
        <v>80.92</v>
      </c>
      <c r="D17" s="19">
        <v>7.42</v>
      </c>
      <c r="E17" s="19">
        <v>7.68</v>
      </c>
      <c r="F17" s="19">
        <v>125</v>
      </c>
      <c r="G17" s="19">
        <v>18</v>
      </c>
      <c r="H17" s="19">
        <v>336</v>
      </c>
      <c r="I17" s="19">
        <v>40</v>
      </c>
      <c r="J17" s="19">
        <v>298</v>
      </c>
      <c r="K17" s="19">
        <v>29</v>
      </c>
      <c r="L17" s="19" t="s">
        <v>33</v>
      </c>
      <c r="M17" s="19">
        <v>500</v>
      </c>
      <c r="N17" s="19">
        <v>0.4</v>
      </c>
      <c r="O17" s="19">
        <v>23.39</v>
      </c>
      <c r="P17" s="19">
        <v>1300000</v>
      </c>
      <c r="Q17" s="16"/>
    </row>
    <row r="18" spans="1:17" x14ac:dyDescent="0.3">
      <c r="A18" s="29">
        <v>44757</v>
      </c>
      <c r="B18" s="18">
        <f t="shared" si="0"/>
        <v>85440</v>
      </c>
      <c r="C18" s="19">
        <v>85.44</v>
      </c>
      <c r="D18" s="19">
        <v>7.39</v>
      </c>
      <c r="E18" s="19">
        <v>7.58</v>
      </c>
      <c r="F18" s="19">
        <v>140</v>
      </c>
      <c r="G18" s="19">
        <v>17</v>
      </c>
      <c r="H18" s="19">
        <v>324</v>
      </c>
      <c r="I18" s="19">
        <v>36</v>
      </c>
      <c r="J18" s="19">
        <v>312</v>
      </c>
      <c r="K18" s="19">
        <v>28</v>
      </c>
      <c r="L18" s="19" t="s">
        <v>33</v>
      </c>
      <c r="M18" s="19">
        <v>600</v>
      </c>
      <c r="N18" s="19">
        <v>0.2</v>
      </c>
      <c r="O18" s="19">
        <v>24.53</v>
      </c>
      <c r="P18" s="19">
        <v>1200000</v>
      </c>
      <c r="Q18" s="16"/>
    </row>
    <row r="19" spans="1:17" x14ac:dyDescent="0.3">
      <c r="A19" s="29">
        <v>44758</v>
      </c>
      <c r="B19" s="18">
        <f t="shared" si="0"/>
        <v>88030</v>
      </c>
      <c r="C19" s="19">
        <v>88.03</v>
      </c>
      <c r="D19" s="19">
        <v>7.38</v>
      </c>
      <c r="E19" s="19">
        <v>7.67</v>
      </c>
      <c r="F19" s="19">
        <v>145</v>
      </c>
      <c r="G19" s="19">
        <v>19</v>
      </c>
      <c r="H19" s="19">
        <v>332</v>
      </c>
      <c r="I19" s="19">
        <v>44</v>
      </c>
      <c r="J19" s="19">
        <v>295</v>
      </c>
      <c r="K19" s="19">
        <v>26</v>
      </c>
      <c r="L19" s="18" t="s">
        <v>33</v>
      </c>
      <c r="M19" s="19">
        <v>400</v>
      </c>
      <c r="N19" s="19">
        <v>0.2</v>
      </c>
      <c r="O19" s="19">
        <v>23.67</v>
      </c>
      <c r="P19" s="19">
        <v>1400000</v>
      </c>
      <c r="Q19" s="16"/>
    </row>
    <row r="20" spans="1:17" x14ac:dyDescent="0.3">
      <c r="A20" s="29">
        <v>44759</v>
      </c>
      <c r="B20" s="18">
        <f t="shared" si="0"/>
        <v>86560</v>
      </c>
      <c r="C20" s="19">
        <v>86.56</v>
      </c>
      <c r="D20" s="19">
        <v>7.35</v>
      </c>
      <c r="E20" s="19">
        <v>7.72</v>
      </c>
      <c r="F20" s="19">
        <v>135</v>
      </c>
      <c r="G20" s="19">
        <v>18</v>
      </c>
      <c r="H20" s="19">
        <v>340</v>
      </c>
      <c r="I20" s="19">
        <v>48</v>
      </c>
      <c r="J20" s="19">
        <v>287</v>
      </c>
      <c r="K20" s="19">
        <v>28</v>
      </c>
      <c r="L20" s="19" t="s">
        <v>33</v>
      </c>
      <c r="M20" s="19">
        <v>500</v>
      </c>
      <c r="N20" s="19">
        <v>0.3</v>
      </c>
      <c r="O20" s="19">
        <v>22.45</v>
      </c>
      <c r="P20" s="19">
        <v>1700000</v>
      </c>
      <c r="Q20" s="16"/>
    </row>
    <row r="21" spans="1:17" x14ac:dyDescent="0.3">
      <c r="A21" s="29">
        <v>44760</v>
      </c>
      <c r="B21" s="18">
        <f t="shared" si="0"/>
        <v>87430</v>
      </c>
      <c r="C21" s="19">
        <v>87.43</v>
      </c>
      <c r="D21" s="19">
        <v>7.43</v>
      </c>
      <c r="E21" s="19">
        <v>7.68</v>
      </c>
      <c r="F21" s="19">
        <v>130</v>
      </c>
      <c r="G21" s="19">
        <v>17</v>
      </c>
      <c r="H21" s="19">
        <v>328</v>
      </c>
      <c r="I21" s="19">
        <v>40</v>
      </c>
      <c r="J21" s="19">
        <v>312</v>
      </c>
      <c r="K21" s="19">
        <v>25</v>
      </c>
      <c r="L21" s="19" t="s">
        <v>33</v>
      </c>
      <c r="M21" s="19">
        <v>600</v>
      </c>
      <c r="N21" s="19">
        <v>0.2</v>
      </c>
      <c r="O21" s="19">
        <v>23.35</v>
      </c>
      <c r="P21" s="19">
        <v>1300000</v>
      </c>
      <c r="Q21" s="16"/>
    </row>
    <row r="22" spans="1:17" x14ac:dyDescent="0.3">
      <c r="A22" s="29">
        <v>44761</v>
      </c>
      <c r="B22" s="18">
        <f t="shared" si="0"/>
        <v>86030</v>
      </c>
      <c r="C22" s="19">
        <v>86.03</v>
      </c>
      <c r="D22" s="19">
        <v>7.38</v>
      </c>
      <c r="E22" s="26">
        <v>7.7</v>
      </c>
      <c r="F22" s="19">
        <v>125</v>
      </c>
      <c r="G22" s="19">
        <v>16</v>
      </c>
      <c r="H22" s="19">
        <v>344</v>
      </c>
      <c r="I22" s="19">
        <v>36</v>
      </c>
      <c r="J22" s="19">
        <v>293</v>
      </c>
      <c r="K22" s="19">
        <v>29</v>
      </c>
      <c r="L22" s="19" t="s">
        <v>33</v>
      </c>
      <c r="M22" s="19">
        <v>500</v>
      </c>
      <c r="N22" s="19">
        <v>0.2</v>
      </c>
      <c r="O22" s="19">
        <v>24.15</v>
      </c>
      <c r="P22" s="19">
        <v>1400000</v>
      </c>
      <c r="Q22" s="16"/>
    </row>
    <row r="23" spans="1:17" x14ac:dyDescent="0.3">
      <c r="A23" s="29">
        <v>44762</v>
      </c>
      <c r="B23" s="18">
        <f t="shared" si="0"/>
        <v>86010</v>
      </c>
      <c r="C23" s="19">
        <v>86.01</v>
      </c>
      <c r="D23" s="19">
        <v>7.45</v>
      </c>
      <c r="E23" s="19">
        <v>7.69</v>
      </c>
      <c r="F23" s="19">
        <v>140</v>
      </c>
      <c r="G23" s="19">
        <v>18</v>
      </c>
      <c r="H23" s="19">
        <v>332</v>
      </c>
      <c r="I23" s="19">
        <v>44</v>
      </c>
      <c r="J23" s="19">
        <v>305</v>
      </c>
      <c r="K23" s="19">
        <v>27</v>
      </c>
      <c r="L23" s="19" t="s">
        <v>33</v>
      </c>
      <c r="M23" s="19">
        <v>400</v>
      </c>
      <c r="N23" s="19">
        <v>0.3</v>
      </c>
      <c r="O23" s="19">
        <v>22.98</v>
      </c>
      <c r="P23" s="19">
        <v>1200000</v>
      </c>
      <c r="Q23" s="16"/>
    </row>
    <row r="24" spans="1:17" x14ac:dyDescent="0.3">
      <c r="A24" s="29">
        <v>44763</v>
      </c>
      <c r="B24" s="18">
        <f t="shared" si="0"/>
        <v>88510</v>
      </c>
      <c r="C24" s="19">
        <v>88.51</v>
      </c>
      <c r="D24" s="19">
        <v>7.41</v>
      </c>
      <c r="E24" s="19">
        <v>7.66</v>
      </c>
      <c r="F24" s="19">
        <v>125</v>
      </c>
      <c r="G24" s="19">
        <v>17</v>
      </c>
      <c r="H24" s="19">
        <v>336</v>
      </c>
      <c r="I24" s="19">
        <v>40</v>
      </c>
      <c r="J24" s="19">
        <v>295</v>
      </c>
      <c r="K24" s="19">
        <v>26</v>
      </c>
      <c r="L24" s="19" t="s">
        <v>33</v>
      </c>
      <c r="M24" s="19">
        <v>600</v>
      </c>
      <c r="N24" s="19">
        <v>0.2</v>
      </c>
      <c r="O24" s="19">
        <v>23.35</v>
      </c>
      <c r="P24" s="19">
        <v>1700000</v>
      </c>
      <c r="Q24" s="16"/>
    </row>
    <row r="25" spans="1:17" x14ac:dyDescent="0.3">
      <c r="A25" s="29">
        <v>44764</v>
      </c>
      <c r="B25" s="18">
        <f t="shared" si="0"/>
        <v>92060</v>
      </c>
      <c r="C25" s="19">
        <v>92.06</v>
      </c>
      <c r="D25" s="19">
        <v>7.39</v>
      </c>
      <c r="E25" s="19">
        <v>7.71</v>
      </c>
      <c r="F25" s="19">
        <v>130</v>
      </c>
      <c r="G25" s="19">
        <v>18</v>
      </c>
      <c r="H25" s="19">
        <v>324</v>
      </c>
      <c r="I25" s="19">
        <v>44</v>
      </c>
      <c r="J25" s="19">
        <v>307</v>
      </c>
      <c r="K25" s="19">
        <v>28</v>
      </c>
      <c r="L25" s="19" t="s">
        <v>33</v>
      </c>
      <c r="M25" s="19">
        <v>500</v>
      </c>
      <c r="N25" s="19">
        <v>0.3</v>
      </c>
      <c r="O25" s="19">
        <v>23.57</v>
      </c>
      <c r="P25" s="19">
        <v>1400000</v>
      </c>
      <c r="Q25" s="16"/>
    </row>
    <row r="26" spans="1:17" ht="72" x14ac:dyDescent="0.3">
      <c r="A26" s="29">
        <v>44765</v>
      </c>
      <c r="B26" s="18">
        <f t="shared" si="0"/>
        <v>63350</v>
      </c>
      <c r="C26" s="19">
        <v>63.35</v>
      </c>
      <c r="D26" s="19">
        <v>7.37</v>
      </c>
      <c r="E26" s="19">
        <v>7.69</v>
      </c>
      <c r="F26" s="19">
        <v>125</v>
      </c>
      <c r="G26" s="19">
        <v>16</v>
      </c>
      <c r="H26" s="19">
        <v>328</v>
      </c>
      <c r="I26" s="19">
        <v>36</v>
      </c>
      <c r="J26" s="19">
        <v>289</v>
      </c>
      <c r="K26" s="19">
        <v>25</v>
      </c>
      <c r="L26" s="19" t="s">
        <v>33</v>
      </c>
      <c r="M26" s="19">
        <v>700</v>
      </c>
      <c r="N26" s="19">
        <v>0.2</v>
      </c>
      <c r="O26" s="19">
        <v>23.73</v>
      </c>
      <c r="P26" s="19">
        <v>1300000</v>
      </c>
      <c r="Q26" s="36" t="s">
        <v>35</v>
      </c>
    </row>
    <row r="27" spans="1:17" ht="73.2" customHeight="1" x14ac:dyDescent="0.3">
      <c r="A27" s="29">
        <v>44766</v>
      </c>
      <c r="B27" s="18">
        <f t="shared" si="0"/>
        <v>73490</v>
      </c>
      <c r="C27" s="19">
        <v>73.489999999999995</v>
      </c>
      <c r="D27" s="19">
        <v>7.42</v>
      </c>
      <c r="E27" s="19">
        <v>7.72</v>
      </c>
      <c r="F27" s="19">
        <v>135</v>
      </c>
      <c r="G27" s="19">
        <v>18</v>
      </c>
      <c r="H27" s="19">
        <v>332</v>
      </c>
      <c r="I27" s="19">
        <v>40</v>
      </c>
      <c r="J27" s="19">
        <v>291</v>
      </c>
      <c r="K27" s="19">
        <v>27</v>
      </c>
      <c r="L27" s="19" t="s">
        <v>33</v>
      </c>
      <c r="M27" s="19">
        <v>500</v>
      </c>
      <c r="N27" s="19">
        <v>0.2</v>
      </c>
      <c r="O27" s="19">
        <v>22.62</v>
      </c>
      <c r="P27" s="19">
        <v>1200000</v>
      </c>
      <c r="Q27" s="36" t="s">
        <v>36</v>
      </c>
    </row>
    <row r="28" spans="1:17" x14ac:dyDescent="0.3">
      <c r="A28" s="29">
        <v>44767</v>
      </c>
      <c r="B28" s="18">
        <f t="shared" si="0"/>
        <v>96160</v>
      </c>
      <c r="C28" s="19">
        <v>96.16</v>
      </c>
      <c r="D28" s="19">
        <v>7.35</v>
      </c>
      <c r="E28" s="19">
        <v>7.63</v>
      </c>
      <c r="F28" s="19">
        <v>130</v>
      </c>
      <c r="G28" s="19">
        <v>19</v>
      </c>
      <c r="H28" s="19">
        <v>340</v>
      </c>
      <c r="I28" s="19">
        <v>44</v>
      </c>
      <c r="J28" s="19">
        <v>310</v>
      </c>
      <c r="K28" s="19">
        <v>29</v>
      </c>
      <c r="L28" s="19" t="s">
        <v>33</v>
      </c>
      <c r="M28" s="19">
        <v>400</v>
      </c>
      <c r="N28" s="19">
        <v>0.3</v>
      </c>
      <c r="O28" s="19">
        <v>24.37</v>
      </c>
      <c r="P28" s="19">
        <v>1400000</v>
      </c>
      <c r="Q28" s="22"/>
    </row>
    <row r="29" spans="1:17" x14ac:dyDescent="0.3">
      <c r="A29" s="29">
        <v>44768</v>
      </c>
      <c r="B29" s="18">
        <f t="shared" si="0"/>
        <v>94070</v>
      </c>
      <c r="C29" s="26">
        <v>94.07</v>
      </c>
      <c r="D29" s="19">
        <v>7.38</v>
      </c>
      <c r="E29" s="19">
        <v>7.65</v>
      </c>
      <c r="F29" s="19">
        <v>125</v>
      </c>
      <c r="G29" s="19">
        <v>17</v>
      </c>
      <c r="H29" s="19">
        <v>344</v>
      </c>
      <c r="I29" s="19">
        <v>40</v>
      </c>
      <c r="J29" s="19">
        <v>297</v>
      </c>
      <c r="K29" s="19">
        <v>26</v>
      </c>
      <c r="L29" s="19" t="s">
        <v>33</v>
      </c>
      <c r="M29" s="19">
        <v>500</v>
      </c>
      <c r="N29" s="19">
        <v>0.2</v>
      </c>
      <c r="O29" s="19">
        <v>24.65</v>
      </c>
      <c r="P29" s="19">
        <v>1700000</v>
      </c>
      <c r="Q29" s="22"/>
    </row>
    <row r="30" spans="1:17" x14ac:dyDescent="0.3">
      <c r="A30" s="29">
        <v>44769</v>
      </c>
      <c r="B30" s="18">
        <f t="shared" si="0"/>
        <v>87030</v>
      </c>
      <c r="C30" s="19">
        <v>87.03</v>
      </c>
      <c r="D30" s="19">
        <v>7.36</v>
      </c>
      <c r="E30" s="19">
        <v>7.62</v>
      </c>
      <c r="F30" s="19">
        <v>135</v>
      </c>
      <c r="G30" s="19">
        <v>16</v>
      </c>
      <c r="H30" s="19">
        <v>336</v>
      </c>
      <c r="I30" s="19">
        <v>36</v>
      </c>
      <c r="J30" s="19">
        <v>309</v>
      </c>
      <c r="K30" s="19">
        <v>25</v>
      </c>
      <c r="L30" s="19" t="s">
        <v>33</v>
      </c>
      <c r="M30" s="19">
        <v>600</v>
      </c>
      <c r="N30" s="19">
        <v>0.2</v>
      </c>
      <c r="O30" s="19">
        <v>23.78</v>
      </c>
      <c r="P30" s="19">
        <v>1400000</v>
      </c>
      <c r="Q30" s="22"/>
    </row>
    <row r="31" spans="1:17" x14ac:dyDescent="0.3">
      <c r="A31" s="29">
        <v>44770</v>
      </c>
      <c r="B31" s="18">
        <f t="shared" si="0"/>
        <v>84650</v>
      </c>
      <c r="C31" s="19">
        <v>84.65</v>
      </c>
      <c r="D31" s="19">
        <v>7.39</v>
      </c>
      <c r="E31" s="19">
        <v>7.63</v>
      </c>
      <c r="F31" s="19">
        <v>125</v>
      </c>
      <c r="G31" s="19">
        <v>18</v>
      </c>
      <c r="H31" s="19">
        <v>328</v>
      </c>
      <c r="I31" s="19">
        <v>40</v>
      </c>
      <c r="J31" s="19">
        <v>285</v>
      </c>
      <c r="K31" s="19">
        <v>27</v>
      </c>
      <c r="L31" s="19" t="s">
        <v>33</v>
      </c>
      <c r="M31" s="19">
        <v>400</v>
      </c>
      <c r="N31" s="19">
        <v>0.2</v>
      </c>
      <c r="O31" s="19">
        <v>22.52</v>
      </c>
      <c r="P31" s="19">
        <v>1200000</v>
      </c>
      <c r="Q31" s="22"/>
    </row>
    <row r="32" spans="1:17" x14ac:dyDescent="0.3">
      <c r="A32" s="29">
        <v>44771</v>
      </c>
      <c r="B32" s="19">
        <f t="shared" si="0"/>
        <v>80250</v>
      </c>
      <c r="C32" s="19">
        <v>80.25</v>
      </c>
      <c r="D32" s="19">
        <v>7.35</v>
      </c>
      <c r="E32" s="19">
        <v>7.61</v>
      </c>
      <c r="F32" s="19">
        <v>135</v>
      </c>
      <c r="G32" s="19">
        <v>19</v>
      </c>
      <c r="H32" s="19">
        <v>324</v>
      </c>
      <c r="I32" s="19">
        <v>36</v>
      </c>
      <c r="J32" s="19">
        <v>297</v>
      </c>
      <c r="K32" s="19">
        <v>29</v>
      </c>
      <c r="L32" s="19" t="s">
        <v>33</v>
      </c>
      <c r="M32" s="19">
        <v>600</v>
      </c>
      <c r="N32" s="19">
        <v>0.3</v>
      </c>
      <c r="O32" s="26">
        <v>22.8</v>
      </c>
      <c r="P32" s="19">
        <v>1700000</v>
      </c>
      <c r="Q32" s="22"/>
    </row>
    <row r="33" spans="1:18" ht="28.8" customHeight="1" x14ac:dyDescent="0.3">
      <c r="A33" s="29">
        <v>44772</v>
      </c>
      <c r="B33" s="19">
        <f t="shared" si="0"/>
        <v>70420</v>
      </c>
      <c r="C33" s="19">
        <v>70.42</v>
      </c>
      <c r="D33" s="19">
        <v>7.41</v>
      </c>
      <c r="E33" s="19">
        <v>7.73</v>
      </c>
      <c r="F33" s="19">
        <v>130</v>
      </c>
      <c r="G33" s="19">
        <v>17</v>
      </c>
      <c r="H33" s="19">
        <v>332</v>
      </c>
      <c r="I33" s="19">
        <v>44</v>
      </c>
      <c r="J33" s="19">
        <v>287</v>
      </c>
      <c r="K33" s="19">
        <v>28</v>
      </c>
      <c r="L33" s="19" t="s">
        <v>33</v>
      </c>
      <c r="M33" s="19">
        <v>500</v>
      </c>
      <c r="N33" s="19">
        <v>0.2</v>
      </c>
      <c r="O33" s="19">
        <v>23.37</v>
      </c>
      <c r="P33" s="19">
        <v>1300000</v>
      </c>
      <c r="Q33" s="63" t="s">
        <v>37</v>
      </c>
    </row>
    <row r="34" spans="1:18" ht="28.8" customHeight="1" thickBot="1" x14ac:dyDescent="0.35">
      <c r="A34" s="29">
        <v>44773</v>
      </c>
      <c r="B34" s="19">
        <f t="shared" si="0"/>
        <v>66400</v>
      </c>
      <c r="C34" s="26">
        <v>66.400000000000006</v>
      </c>
      <c r="D34" s="19">
        <v>7.38</v>
      </c>
      <c r="E34" s="19">
        <v>7.69</v>
      </c>
      <c r="F34" s="19">
        <v>125</v>
      </c>
      <c r="G34" s="19">
        <v>18</v>
      </c>
      <c r="H34" s="19">
        <v>328</v>
      </c>
      <c r="I34" s="19">
        <v>40</v>
      </c>
      <c r="J34" s="19">
        <v>279</v>
      </c>
      <c r="K34" s="19">
        <v>24</v>
      </c>
      <c r="L34" s="19" t="s">
        <v>33</v>
      </c>
      <c r="M34" s="19">
        <v>400</v>
      </c>
      <c r="N34" s="19">
        <v>0.3</v>
      </c>
      <c r="O34" s="19">
        <v>25.79</v>
      </c>
      <c r="P34" s="19">
        <v>1200000</v>
      </c>
      <c r="Q34" s="64"/>
    </row>
    <row r="35" spans="1:18" ht="15" thickBot="1" x14ac:dyDescent="0.35">
      <c r="A35" s="11" t="s">
        <v>28</v>
      </c>
      <c r="B35" s="12">
        <f>AVERAGE(B4:B34)</f>
        <v>85772.903225806454</v>
      </c>
      <c r="C35" s="12">
        <f t="shared" ref="C35:P35" si="1">AVERAGE(C4:C34)</f>
        <v>85.772903225806459</v>
      </c>
      <c r="D35" s="12">
        <f t="shared" si="1"/>
        <v>7.3922580645161258</v>
      </c>
      <c r="E35" s="12">
        <f t="shared" si="1"/>
        <v>7.6796774193548387</v>
      </c>
      <c r="F35" s="12">
        <f t="shared" si="1"/>
        <v>131.61290322580646</v>
      </c>
      <c r="G35" s="12">
        <f t="shared" si="1"/>
        <v>17.193548387096776</v>
      </c>
      <c r="H35" s="12">
        <f t="shared" si="1"/>
        <v>332.64516129032256</v>
      </c>
      <c r="I35" s="12">
        <f t="shared" si="1"/>
        <v>40.645161290322584</v>
      </c>
      <c r="J35" s="12">
        <f t="shared" si="1"/>
        <v>296.38709677419354</v>
      </c>
      <c r="K35" s="12">
        <f t="shared" si="1"/>
        <v>26.677419354838708</v>
      </c>
      <c r="L35" s="12" t="s">
        <v>33</v>
      </c>
      <c r="M35" s="12">
        <f t="shared" si="1"/>
        <v>512.90322580645159</v>
      </c>
      <c r="N35" s="12">
        <f t="shared" si="1"/>
        <v>0.25161290322580648</v>
      </c>
      <c r="O35" s="12">
        <f t="shared" si="1"/>
        <v>23.508387096774193</v>
      </c>
      <c r="P35" s="12">
        <f t="shared" si="1"/>
        <v>1409677.4193548388</v>
      </c>
      <c r="Q35" s="20"/>
    </row>
    <row r="36" spans="1:18" x14ac:dyDescent="0.3">
      <c r="B36" s="39"/>
      <c r="C36" s="39">
        <f>SUM(C4:C34)</f>
        <v>2658.96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3">
      <c r="A38" s="14"/>
    </row>
    <row r="39" spans="1:18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1" spans="1:18" ht="40.799999999999997" customHeight="1" x14ac:dyDescent="0.3">
      <c r="A41" s="40" t="s">
        <v>29</v>
      </c>
      <c r="B41" s="40"/>
      <c r="C41" s="40" t="s">
        <v>30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3" spans="1:18" x14ac:dyDescent="0.3">
      <c r="A43" s="14" t="s">
        <v>31</v>
      </c>
      <c r="B43" s="15">
        <f>MIN(B4:B34)</f>
        <v>63350</v>
      </c>
      <c r="C43" s="15">
        <f>MIN(C4:C34)</f>
        <v>63.35</v>
      </c>
      <c r="D43" s="15">
        <f t="shared" ref="D43:K43" si="2">MIN(D4:D34)</f>
        <v>7.35</v>
      </c>
      <c r="E43" s="15">
        <f t="shared" si="2"/>
        <v>7.58</v>
      </c>
      <c r="F43" s="15">
        <f t="shared" si="2"/>
        <v>125</v>
      </c>
      <c r="G43" s="15">
        <f t="shared" si="2"/>
        <v>15</v>
      </c>
      <c r="H43" s="15">
        <f t="shared" si="2"/>
        <v>320</v>
      </c>
      <c r="I43" s="15">
        <f t="shared" si="2"/>
        <v>36</v>
      </c>
      <c r="J43" s="15">
        <f t="shared" si="2"/>
        <v>276</v>
      </c>
      <c r="K43" s="15">
        <f t="shared" si="2"/>
        <v>23</v>
      </c>
      <c r="L43" s="15"/>
      <c r="M43" s="15">
        <f t="shared" ref="M43:P43" si="3">MIN(M4:M34)</f>
        <v>400</v>
      </c>
      <c r="N43" s="15">
        <f t="shared" si="3"/>
        <v>0.2</v>
      </c>
      <c r="O43" s="15">
        <f t="shared" si="3"/>
        <v>21.87</v>
      </c>
      <c r="P43" s="15">
        <f t="shared" si="3"/>
        <v>1100000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MAX(B4:B34)</f>
        <v>96160</v>
      </c>
      <c r="C45" s="15">
        <f>MAX(C4:C34)</f>
        <v>96.16</v>
      </c>
      <c r="D45" s="15">
        <f t="shared" ref="D45:K45" si="4">MAX(D4:D34)</f>
        <v>7.45</v>
      </c>
      <c r="E45" s="15">
        <f t="shared" si="4"/>
        <v>7.73</v>
      </c>
      <c r="F45" s="15">
        <f t="shared" si="4"/>
        <v>145</v>
      </c>
      <c r="G45" s="15">
        <f t="shared" si="4"/>
        <v>19</v>
      </c>
      <c r="H45" s="15">
        <f t="shared" si="4"/>
        <v>348</v>
      </c>
      <c r="I45" s="15">
        <f t="shared" si="4"/>
        <v>48</v>
      </c>
      <c r="J45" s="15">
        <f t="shared" si="4"/>
        <v>312</v>
      </c>
      <c r="K45" s="15">
        <f t="shared" si="4"/>
        <v>29</v>
      </c>
      <c r="L45" s="15"/>
      <c r="M45" s="15">
        <f t="shared" ref="M45:P45" si="5">MAX(M4:M34)</f>
        <v>700</v>
      </c>
      <c r="N45" s="15">
        <f t="shared" si="5"/>
        <v>0.4</v>
      </c>
      <c r="O45" s="15">
        <f t="shared" si="5"/>
        <v>25.79</v>
      </c>
      <c r="P45" s="15">
        <f t="shared" si="5"/>
        <v>1700000</v>
      </c>
      <c r="Q45" s="15"/>
      <c r="R45" s="15"/>
    </row>
  </sheetData>
  <mergeCells count="13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33:Q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2024-08-02T12:47:20Z</dcterms:modified>
</cp:coreProperties>
</file>