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1A2A39B7-C127-4FC3-8D41-605FA2AA8F5A}" xr6:coauthVersionLast="47" xr6:coauthVersionMax="47" xr10:uidLastSave="{00000000-0000-0000-0000-000000000000}"/>
  <bookViews>
    <workbookView xWindow="-108" yWindow="-108" windowWidth="23256" windowHeight="12576" xr2:uid="{00000000-000D-0000-FFFF-FFFF00000000}"/>
  </bookViews>
  <sheets>
    <sheet name="Naini 2" sheetId="7" r:id="rId1"/>
    <sheet name="Phaphamau" sheetId="8" r:id="rId2"/>
    <sheet name="Jhunsi"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 l="1"/>
  <c r="C36" i="8" l="1"/>
  <c r="C36" i="7"/>
  <c r="B35" i="7" l="1"/>
  <c r="P45" i="9"/>
  <c r="O45" i="9"/>
  <c r="N45" i="9"/>
  <c r="M45" i="9"/>
  <c r="K45" i="9"/>
  <c r="J45" i="9"/>
  <c r="I45" i="9"/>
  <c r="H45" i="9"/>
  <c r="G45" i="9"/>
  <c r="F45" i="9"/>
  <c r="E45" i="9"/>
  <c r="D45" i="9"/>
  <c r="C45" i="9"/>
  <c r="B45" i="9"/>
  <c r="P43" i="9"/>
  <c r="O43" i="9"/>
  <c r="N43" i="9"/>
  <c r="M43" i="9"/>
  <c r="K43" i="9"/>
  <c r="J43" i="9"/>
  <c r="I43" i="9"/>
  <c r="H43" i="9"/>
  <c r="G43" i="9"/>
  <c r="F43" i="9"/>
  <c r="E43" i="9"/>
  <c r="D43" i="9"/>
  <c r="C43" i="9"/>
  <c r="B43" i="9"/>
  <c r="P35" i="9"/>
  <c r="O35" i="9"/>
  <c r="N35" i="9"/>
  <c r="M35" i="9"/>
  <c r="K35" i="9"/>
  <c r="J35" i="9"/>
  <c r="I35" i="9"/>
  <c r="H35" i="9"/>
  <c r="G35" i="9"/>
  <c r="F35" i="9"/>
  <c r="E35" i="9"/>
  <c r="D35" i="9"/>
  <c r="C35" i="9"/>
  <c r="B35" i="9"/>
  <c r="P45" i="8" l="1"/>
  <c r="O45" i="8"/>
  <c r="N45" i="8"/>
  <c r="M45" i="8"/>
  <c r="K45" i="8"/>
  <c r="J45" i="8"/>
  <c r="I45" i="8"/>
  <c r="H45" i="8"/>
  <c r="G45" i="8"/>
  <c r="F45" i="8"/>
  <c r="E45" i="8"/>
  <c r="D45" i="8"/>
  <c r="C45" i="8"/>
  <c r="B45" i="8"/>
  <c r="P43" i="8"/>
  <c r="O43" i="8"/>
  <c r="N43" i="8"/>
  <c r="M43" i="8"/>
  <c r="K43" i="8"/>
  <c r="J43" i="8"/>
  <c r="I43" i="8"/>
  <c r="H43" i="8"/>
  <c r="G43" i="8"/>
  <c r="F43" i="8"/>
  <c r="E43" i="8"/>
  <c r="D43" i="8"/>
  <c r="C43" i="8"/>
  <c r="B43" i="8"/>
  <c r="P35" i="8"/>
  <c r="O35" i="8"/>
  <c r="N35" i="8"/>
  <c r="M35" i="8"/>
  <c r="K35" i="8"/>
  <c r="J35" i="8"/>
  <c r="I35" i="8"/>
  <c r="H35" i="8"/>
  <c r="G35" i="8"/>
  <c r="F35" i="8"/>
  <c r="E35" i="8"/>
  <c r="D35" i="8"/>
  <c r="C35" i="8"/>
  <c r="B35" i="8"/>
  <c r="P45" i="7"/>
  <c r="O45" i="7"/>
  <c r="N45" i="7"/>
  <c r="M45" i="7"/>
  <c r="K45" i="7"/>
  <c r="J45" i="7"/>
  <c r="I45" i="7"/>
  <c r="H45" i="7"/>
  <c r="G45" i="7"/>
  <c r="F45" i="7"/>
  <c r="E45" i="7"/>
  <c r="D45" i="7"/>
  <c r="C45" i="7"/>
  <c r="B45" i="7"/>
  <c r="P43" i="7"/>
  <c r="O43" i="7"/>
  <c r="N43" i="7"/>
  <c r="M43" i="7"/>
  <c r="K43" i="7"/>
  <c r="J43" i="7"/>
  <c r="I43" i="7"/>
  <c r="H43" i="7"/>
  <c r="G43" i="7"/>
  <c r="F43" i="7"/>
  <c r="E43" i="7"/>
  <c r="D43" i="7"/>
  <c r="C43" i="7"/>
  <c r="B43" i="7"/>
  <c r="P35" i="7"/>
  <c r="O35" i="7"/>
  <c r="N35" i="7"/>
  <c r="M35" i="7"/>
  <c r="K35" i="7"/>
  <c r="J35" i="7"/>
  <c r="I35" i="7"/>
  <c r="H35" i="7"/>
  <c r="G35" i="7"/>
  <c r="F35" i="7"/>
  <c r="E35" i="7"/>
  <c r="D35" i="7"/>
  <c r="C35" i="7"/>
</calcChain>
</file>

<file path=xl/sharedStrings.xml><?xml version="1.0" encoding="utf-8"?>
<sst xmlns="http://schemas.openxmlformats.org/spreadsheetml/2006/main" count="519" uniqueCount="42">
  <si>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</si>
  <si>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</si>
  <si>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</si>
  <si>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</si>
  <si>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</si>
  <si>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</si>
  <si>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</si>
  <si>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</si>
  <si>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</si>
  <si>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</si>
  <si>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</si>
  <si>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</si>
  <si>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</si>
  <si>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</si>
  <si>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</si>
  <si>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</si>
  <si>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</si>
  <si>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</si>
  <si>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</si>
  <si>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</si>
  <si>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</si>
  <si>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Final
pH (Design- 6.5 to 9.0)</t>
  </si>
  <si>
    <t>Final
BOD (Design - &lt;20 mg/l)</t>
  </si>
  <si>
    <t>Final TSS (Design  - &lt;30 mg/l)</t>
  </si>
  <si>
    <t>Daily Feed Quantity  
MLD
(Design-
25 MLD)</t>
  </si>
  <si>
    <t>Daily Feed Quantity  
MLD
(Design-
10 MLD)</t>
  </si>
  <si>
    <t>Average</t>
  </si>
  <si>
    <t>Source:</t>
  </si>
  <si>
    <t>Logbook of Labarotory at Sewage Treament Plant</t>
  </si>
  <si>
    <t>Min</t>
  </si>
  <si>
    <t>Max</t>
  </si>
  <si>
    <t>NA</t>
  </si>
  <si>
    <t>Naini-2 STP, 42 MLD STP at Prayagraj
 INLET FLOW &amp; QUALITY REPORT</t>
  </si>
  <si>
    <t>Phaphamau STP, 14 MLD STP at Prayagraj
 INLET FLOW &amp; QUALITY REPORT</t>
  </si>
  <si>
    <t>JHUNSI STP, 16 MLD STP at Prayagraj
 INLET FLOW &amp; QUALITY REPORT</t>
  </si>
  <si>
    <t>-</t>
  </si>
  <si>
    <t>Due to flood, pumping from Basna Nalla SPS is stopped at 4 PM on 07.08.2023</t>
  </si>
  <si>
    <t>Due to flood, pumping from Basna Nalla SPS is stopped.</t>
  </si>
  <si>
    <t xml:space="preserve">Since the water receded in river Ganga, pumping from Basna Nalla SPS started at 5:25 PM on 10.08.2023 </t>
  </si>
  <si>
    <t>Due to breakage of retaining wall at I&amp;D of Basna Nalla SPS, raw sewage received at Phaphamau STP is less</t>
  </si>
  <si>
    <t>From 01.08.2023 to 04.08.2023:
1. As I&amp;D of Lakkar Nalla &amp; Havelia Nalla are broken due to flood, sewage from these two nallas is not coming to Shastri Bridge SPS.
2. Trivenipuram Nalla is not tapped yet as it is part of Variation related to Jhunsi facility.</t>
  </si>
  <si>
    <t>From 05.08.2023 to 31.08.2023:
Plant is under shutdown due to flood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</si>
</sst>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
      <b/>
      <sz val="10"/>
      <name val="Arial"/>
      <family val="2"/>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5">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77">
    <xf numFmtId="0" fontId="0" fillId="0" borderId="0" xfId="0"/>
    <xf numFmtId="0" fontId="11" fillId="0" borderId="0" xfId="0" applyFont="1" applyAlignment="1">
      <alignment horizontal="center" vertical="center" wrapText="1"/>
    </xf>
    <xf numFmtId="0" fontId="3" fillId="10" borderId="13" xfId="0" applyFont="1" applyFill="1" applyBorder="1" applyAlignment="1">
      <alignment horizontal="center" vertical="center" wrapText="1"/>
    </xf>
    <xf numFmtId="0" fontId="12" fillId="0" borderId="0" xfId="0" applyFont="1" applyAlignment="1">
      <alignment horizontal="center" vertical="center" wrapText="1"/>
    </xf>
    <xf numFmtId="2" fontId="14" fillId="0" borderId="17"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19" xfId="0" applyNumberFormat="1"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center"/>
    </xf>
    <xf numFmtId="0" fontId="15" fillId="0" borderId="18" xfId="0" applyFont="1" applyBorder="1" applyAlignment="1">
      <alignment horizontal="center"/>
    </xf>
    <xf numFmtId="0" fontId="8" fillId="12" borderId="5"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 xfId="0" applyFont="1" applyFill="1" applyBorder="1" applyAlignment="1">
      <alignment horizontal="center" vertical="center" wrapText="1"/>
    </xf>
    <xf numFmtId="15" fontId="14" fillId="0" borderId="15" xfId="0" applyNumberFormat="1" applyFont="1" applyBorder="1" applyAlignment="1">
      <alignment horizontal="center" vertical="center" wrapText="1"/>
    </xf>
    <xf numFmtId="0" fontId="0" fillId="0" borderId="1" xfId="0" applyBorder="1" applyAlignment="1">
      <alignment horizontal="center" vertical="center"/>
    </xf>
    <xf numFmtId="2" fontId="12" fillId="0" borderId="7" xfId="0" applyNumberFormat="1" applyFont="1" applyBorder="1" applyAlignment="1">
      <alignment horizontal="left" vertical="center" wrapText="1"/>
    </xf>
    <xf numFmtId="2" fontId="0" fillId="0" borderId="16" xfId="0" applyNumberFormat="1"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6" xfId="0" quotePrefix="1" applyBorder="1" applyAlignment="1">
      <alignment horizontal="center" vertical="center"/>
    </xf>
    <xf numFmtId="0" fontId="0" fillId="0" borderId="16" xfId="0" applyBorder="1" applyAlignment="1">
      <alignment horizontal="right" vertical="top" indent="1"/>
    </xf>
    <xf numFmtId="2" fontId="0" fillId="0" borderId="0" xfId="0" applyNumberFormat="1" applyAlignment="1">
      <alignment horizontal="center"/>
    </xf>
    <xf numFmtId="2" fontId="0" fillId="0" borderId="1" xfId="0" applyNumberFormat="1" applyBorder="1" applyAlignment="1">
      <alignment horizontal="center" vertical="center"/>
    </xf>
    <xf numFmtId="2" fontId="0" fillId="0" borderId="3" xfId="0" applyNumberFormat="1" applyBorder="1" applyAlignment="1">
      <alignment horizontal="center" vertical="center"/>
    </xf>
    <xf numFmtId="2" fontId="12" fillId="0" borderId="19" xfId="0" applyNumberFormat="1" applyFont="1" applyBorder="1" applyAlignment="1">
      <alignment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15" fontId="12" fillId="0" borderId="30" xfId="0" applyNumberFormat="1" applyFont="1" applyBorder="1" applyAlignment="1">
      <alignment horizontal="center" vertical="center" wrapText="1"/>
    </xf>
    <xf numFmtId="15" fontId="12" fillId="0" borderId="31" xfId="0" applyNumberFormat="1" applyFont="1" applyBorder="1" applyAlignment="1">
      <alignment horizontal="center" vertical="center" wrapText="1"/>
    </xf>
    <xf numFmtId="15" fontId="12" fillId="0" borderId="32" xfId="0" applyNumberFormat="1" applyFont="1" applyBorder="1" applyAlignment="1">
      <alignment horizontal="center" vertical="center" wrapText="1"/>
    </xf>
    <xf numFmtId="2" fontId="12" fillId="0" borderId="4" xfId="0" applyNumberFormat="1" applyFont="1" applyBorder="1" applyAlignment="1">
      <alignment vertical="center" wrapText="1"/>
    </xf>
    <xf numFmtId="2" fontId="17" fillId="0" borderId="17" xfId="0" applyNumberFormat="1" applyFont="1" applyBorder="1" applyAlignment="1">
      <alignment horizontal="center"/>
    </xf>
    <xf numFmtId="2" fontId="0" fillId="0" borderId="16" xfId="0" quotePrefix="1" applyNumberFormat="1" applyBorder="1" applyAlignment="1">
      <alignment horizontal="center" vertical="center"/>
    </xf>
    <xf numFmtId="15" fontId="14" fillId="0" borderId="32" xfId="0" applyNumberFormat="1" applyFont="1" applyBorder="1" applyAlignment="1">
      <alignment horizontal="center" vertical="center" wrapText="1"/>
    </xf>
    <xf numFmtId="2" fontId="14" fillId="0" borderId="3" xfId="0" applyNumberFormat="1" applyFont="1" applyBorder="1" applyAlignment="1">
      <alignment horizontal="center"/>
    </xf>
    <xf numFmtId="2" fontId="17" fillId="0" borderId="3" xfId="0" applyNumberFormat="1" applyFont="1" applyBorder="1" applyAlignment="1">
      <alignment horizontal="center"/>
    </xf>
    <xf numFmtId="0" fontId="15" fillId="0" borderId="4" xfId="0" applyFont="1" applyBorder="1" applyAlignment="1">
      <alignment horizontal="center"/>
    </xf>
    <xf numFmtId="15" fontId="12" fillId="0" borderId="33" xfId="0" applyNumberFormat="1" applyFont="1" applyBorder="1" applyAlignment="1">
      <alignment horizontal="center" vertical="center" wrapText="1"/>
    </xf>
    <xf numFmtId="15" fontId="12" fillId="0" borderId="34" xfId="0" applyNumberFormat="1" applyFont="1" applyBorder="1" applyAlignment="1">
      <alignment horizontal="center" vertical="center" wrapText="1"/>
    </xf>
    <xf numFmtId="0" fontId="0" fillId="0" borderId="3" xfId="0" applyBorder="1" applyAlignment="1">
      <alignment horizontal="center"/>
    </xf>
    <xf numFmtId="2" fontId="12" fillId="0" borderId="4"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 fillId="2" borderId="5" xfId="0" applyFont="1" applyFill="1" applyBorder="1" applyAlignment="1">
      <alignment horizontal="center" vertical="center" wrapText="1"/>
    </xf>
    <xf numFmtId="0" fontId="13" fillId="0" borderId="6" xfId="0" applyFont="1" applyBorder="1"/>
    <xf numFmtId="0" fontId="13" fillId="0" borderId="1" xfId="0" applyFont="1" applyBorder="1"/>
    <xf numFmtId="0" fontId="13" fillId="0" borderId="7" xfId="0" applyFont="1" applyBorder="1"/>
    <xf numFmtId="0" fontId="3" fillId="3" borderId="8" xfId="0" applyFont="1" applyFill="1" applyBorder="1" applyAlignment="1">
      <alignment horizontal="center" vertical="center" wrapText="1"/>
    </xf>
    <xf numFmtId="0" fontId="2" fillId="0" borderId="14" xfId="0" applyFont="1" applyBorder="1"/>
    <xf numFmtId="0" fontId="3" fillId="4" borderId="9" xfId="0" applyFont="1" applyFill="1" applyBorder="1" applyAlignment="1">
      <alignment horizontal="center" vertical="center" wrapText="1"/>
    </xf>
    <xf numFmtId="0" fontId="4" fillId="5" borderId="10" xfId="0" applyFont="1" applyFill="1" applyBorder="1"/>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6" fillId="7" borderId="9" xfId="0" applyFont="1" applyFill="1" applyBorder="1" applyAlignment="1">
      <alignment horizontal="center" vertical="center" wrapText="1"/>
    </xf>
    <xf numFmtId="0" fontId="2" fillId="0" borderId="10" xfId="0" applyFont="1" applyBorder="1"/>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6" fillId="9"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1" borderId="8" xfId="0" applyFont="1" applyFill="1" applyBorder="1" applyAlignment="1">
      <alignment horizontal="center" vertical="center" wrapText="1"/>
    </xf>
    <xf numFmtId="2" fontId="12" fillId="0" borderId="25" xfId="0" applyNumberFormat="1" applyFont="1" applyBorder="1" applyAlignment="1">
      <alignment horizontal="left" vertical="center" wrapText="1"/>
    </xf>
    <xf numFmtId="2" fontId="12" fillId="0" borderId="26" xfId="0" applyNumberFormat="1" applyFont="1" applyBorder="1" applyAlignment="1">
      <alignment horizontal="left" vertical="center" wrapText="1"/>
    </xf>
    <xf numFmtId="2" fontId="12" fillId="0" borderId="27" xfId="0" applyNumberFormat="1" applyFont="1" applyBorder="1" applyAlignment="1">
      <alignment horizontal="left" vertical="center" wrapText="1"/>
    </xf>
    <xf numFmtId="0" fontId="2" fillId="0" borderId="20" xfId="0" applyFont="1" applyBorder="1"/>
    <xf numFmtId="2" fontId="12" fillId="0" borderId="7" xfId="0" applyNumberFormat="1"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FA95C5EC-6048-40E3-9B90-1A2818C8A11C}"/>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191770</xdr:colOff>
      <xdr:row>0</xdr:row>
      <xdr:rowOff>45720</xdr:rowOff>
    </xdr:from>
    <xdr:to>
      <xdr:col>16</xdr:col>
      <xdr:colOff>1481624</xdr:colOff>
      <xdr:row>0</xdr:row>
      <xdr:rowOff>841805</xdr:rowOff>
    </xdr:to>
    <xdr:pic>
      <xdr:nvPicPr>
        <xdr:cNvPr id="4" name="Picture 3">
          <a:extLst>
            <a:ext uri="{FF2B5EF4-FFF2-40B4-BE49-F238E27FC236}">
              <a16:creationId xmlns:a16="http://schemas.microsoft.com/office/drawing/2014/main" id="{614A5F90-4985-4C1A-A635-6A6E9CEA8F6B}"/>
            </a:ext>
          </a:extLst>
        </xdr:cNvPr>
        <xdr:cNvPicPr>
          <a:picLocks noChangeAspect="1"/>
        </xdr:cNvPicPr>
      </xdr:nvPicPr>
      <xdr:blipFill>
        <a:blip xmlns:r="http://schemas.openxmlformats.org/officeDocument/2006/relationships" r:embed="rId2"/>
        <a:stretch>
          <a:fillRect/>
        </a:stretch>
      </xdr:blipFill>
      <xdr:spPr>
        <a:xfrm>
          <a:off x="9061450" y="45720"/>
          <a:ext cx="2013754" cy="796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4" name="image1.jpg">
          <a:extLst>
            <a:ext uri="{FF2B5EF4-FFF2-40B4-BE49-F238E27FC236}">
              <a16:creationId xmlns:a16="http://schemas.microsoft.com/office/drawing/2014/main" id="{265A07E3-4579-4CD9-8599-776F3F1D8934}"/>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190500</xdr:colOff>
      <xdr:row>0</xdr:row>
      <xdr:rowOff>38100</xdr:rowOff>
    </xdr:from>
    <xdr:to>
      <xdr:col>16</xdr:col>
      <xdr:colOff>1474004</xdr:colOff>
      <xdr:row>0</xdr:row>
      <xdr:rowOff>834185</xdr:rowOff>
    </xdr:to>
    <xdr:pic>
      <xdr:nvPicPr>
        <xdr:cNvPr id="6" name="Picture 5">
          <a:extLst>
            <a:ext uri="{FF2B5EF4-FFF2-40B4-BE49-F238E27FC236}">
              <a16:creationId xmlns:a16="http://schemas.microsoft.com/office/drawing/2014/main" id="{E725D22B-85DC-4442-8504-E8C2736F9D11}"/>
            </a:ext>
          </a:extLst>
        </xdr:cNvPr>
        <xdr:cNvPicPr>
          <a:picLocks noChangeAspect="1"/>
        </xdr:cNvPicPr>
      </xdr:nvPicPr>
      <xdr:blipFill>
        <a:blip xmlns:r="http://schemas.openxmlformats.org/officeDocument/2006/relationships" r:embed="rId2"/>
        <a:stretch>
          <a:fillRect/>
        </a:stretch>
      </xdr:blipFill>
      <xdr:spPr>
        <a:xfrm>
          <a:off x="9398000" y="38100"/>
          <a:ext cx="2026454" cy="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EF94FEF1-BD98-4256-B2E2-66717C5D4012}"/>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196850</xdr:colOff>
      <xdr:row>0</xdr:row>
      <xdr:rowOff>63501</xdr:rowOff>
    </xdr:from>
    <xdr:to>
      <xdr:col>16</xdr:col>
      <xdr:colOff>1480354</xdr:colOff>
      <xdr:row>0</xdr:row>
      <xdr:rowOff>844551</xdr:rowOff>
    </xdr:to>
    <xdr:pic>
      <xdr:nvPicPr>
        <xdr:cNvPr id="3" name="Picture 2">
          <a:extLst>
            <a:ext uri="{FF2B5EF4-FFF2-40B4-BE49-F238E27FC236}">
              <a16:creationId xmlns:a16="http://schemas.microsoft.com/office/drawing/2014/main" id="{84D9C85B-9D01-408A-8B4E-DF6183FC5DF7}"/>
            </a:ext>
          </a:extLst>
        </xdr:cNvPr>
        <xdr:cNvPicPr>
          <a:picLocks noChangeAspect="1"/>
        </xdr:cNvPicPr>
      </xdr:nvPicPr>
      <xdr:blipFill>
        <a:blip xmlns:r="http://schemas.openxmlformats.org/officeDocument/2006/relationships" r:embed="rId2"/>
        <a:stretch>
          <a:fillRect/>
        </a:stretch>
      </xdr:blipFill>
      <xdr:spPr>
        <a:xfrm>
          <a:off x="9404350" y="63501"/>
          <a:ext cx="2026454"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2EE4-4696-4301-BF86-C1EA47D94067}">
  <sheetPr>
    <tabColor rgb="FF92D050"/>
  </sheetPr>
  <dimension ref="A1:AT45"/>
  <sheetViews>
    <sheetView tabSelected="1" workbookViewId="0">
      <selection activeCell="C36" sqref="C36"/>
    </sheetView>
  </sheetViews>
  <sheetFormatPr defaultRowHeight="14.4" x14ac:dyDescent="0.3"/>
  <cols>
    <col min="1" max="1" width="10.21875" customWidth="1"/>
    <col min="2" max="2" width="8.5546875" customWidth="1"/>
    <col min="3" max="3" width="7.5546875" bestFit="1" customWidth="1"/>
    <col min="4" max="6" width="8.33203125" customWidth="1"/>
    <col min="9" max="9" width="8.77734375" customWidth="1"/>
    <col min="11" max="11" width="8.77734375" customWidth="1"/>
    <col min="15" max="15" width="8.33203125" customWidth="1"/>
    <col min="16" max="16" width="10.5546875" customWidth="1"/>
    <col min="17" max="17" width="22.33203125" customWidth="1"/>
  </cols>
  <sheetData>
    <row r="1" spans="1:46" ht="69.75" customHeight="1" thickBot="1" x14ac:dyDescent="0.6">
      <c r="A1" s="51" t="s">
        <v>32</v>
      </c>
      <c r="B1" s="52"/>
      <c r="C1" s="52"/>
      <c r="D1" s="52"/>
      <c r="E1" s="52"/>
      <c r="F1" s="52"/>
      <c r="G1" s="52"/>
      <c r="H1" s="53"/>
      <c r="I1" s="53"/>
      <c r="J1" s="52"/>
      <c r="K1" s="52"/>
      <c r="L1" s="52"/>
      <c r="M1" s="52"/>
      <c r="N1" s="52"/>
      <c r="O1" s="52"/>
      <c r="P1" s="52"/>
      <c r="Q1" s="5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55" t="s">
        <v>0</v>
      </c>
      <c r="B2" s="57" t="s">
        <v>24</v>
      </c>
      <c r="C2" s="58"/>
      <c r="D2" s="59" t="s">
        <v>1</v>
      </c>
      <c r="E2" s="60"/>
      <c r="F2" s="61" t="s">
        <v>2</v>
      </c>
      <c r="G2" s="62"/>
      <c r="H2" s="63" t="s">
        <v>3</v>
      </c>
      <c r="I2" s="64"/>
      <c r="J2" s="65" t="s">
        <v>4</v>
      </c>
      <c r="K2" s="62"/>
      <c r="L2" s="66" t="s">
        <v>5</v>
      </c>
      <c r="M2" s="62"/>
      <c r="N2" s="2" t="s">
        <v>6</v>
      </c>
      <c r="O2" s="66" t="s">
        <v>7</v>
      </c>
      <c r="P2" s="67"/>
      <c r="Q2" s="68"/>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56"/>
      <c r="B3" s="12" t="s">
        <v>9</v>
      </c>
      <c r="C3" s="13" t="s">
        <v>10</v>
      </c>
      <c r="D3" s="14" t="s">
        <v>11</v>
      </c>
      <c r="E3" s="14" t="s">
        <v>21</v>
      </c>
      <c r="F3" s="15" t="s">
        <v>12</v>
      </c>
      <c r="G3" s="16" t="s">
        <v>22</v>
      </c>
      <c r="H3" s="17" t="s">
        <v>13</v>
      </c>
      <c r="I3" s="17" t="s">
        <v>14</v>
      </c>
      <c r="J3" s="18" t="s">
        <v>15</v>
      </c>
      <c r="K3" s="18" t="s">
        <v>23</v>
      </c>
      <c r="L3" s="19" t="s">
        <v>16</v>
      </c>
      <c r="M3" s="20" t="s">
        <v>17</v>
      </c>
      <c r="N3" s="20" t="s">
        <v>18</v>
      </c>
      <c r="O3" s="20" t="s">
        <v>19</v>
      </c>
      <c r="P3" s="20" t="s">
        <v>20</v>
      </c>
      <c r="Q3" s="7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35">
        <v>45139</v>
      </c>
      <c r="B4" s="22">
        <v>46760</v>
      </c>
      <c r="C4" s="30">
        <v>46.77</v>
      </c>
      <c r="D4" s="30">
        <v>7.5</v>
      </c>
      <c r="E4" s="30">
        <v>7.7</v>
      </c>
      <c r="F4" s="22">
        <v>185</v>
      </c>
      <c r="G4" s="22">
        <v>20</v>
      </c>
      <c r="H4" s="22">
        <v>344</v>
      </c>
      <c r="I4" s="22">
        <v>40</v>
      </c>
      <c r="J4" s="22">
        <v>278</v>
      </c>
      <c r="K4" s="22">
        <v>20</v>
      </c>
      <c r="L4" s="22" t="s">
        <v>31</v>
      </c>
      <c r="M4" s="22">
        <v>400</v>
      </c>
      <c r="N4" s="22">
        <v>0.2</v>
      </c>
      <c r="O4" s="30">
        <v>24.7</v>
      </c>
      <c r="P4" s="22">
        <v>1200000</v>
      </c>
      <c r="Q4" s="23"/>
    </row>
    <row r="5" spans="1:46" x14ac:dyDescent="0.3">
      <c r="A5" s="45">
        <v>45140</v>
      </c>
      <c r="B5" s="10">
        <v>49170</v>
      </c>
      <c r="C5" s="24">
        <v>49.17</v>
      </c>
      <c r="D5" s="24">
        <v>7.41</v>
      </c>
      <c r="E5" s="24">
        <v>7.74</v>
      </c>
      <c r="F5" s="9">
        <v>180</v>
      </c>
      <c r="G5" s="9">
        <v>19</v>
      </c>
      <c r="H5" s="9">
        <v>332</v>
      </c>
      <c r="I5" s="9">
        <v>44</v>
      </c>
      <c r="J5" s="9">
        <v>290</v>
      </c>
      <c r="K5" s="9">
        <v>25</v>
      </c>
      <c r="L5" s="9" t="s">
        <v>31</v>
      </c>
      <c r="M5" s="9">
        <v>500</v>
      </c>
      <c r="N5" s="9">
        <v>0.3</v>
      </c>
      <c r="O5" s="24">
        <v>25.2</v>
      </c>
      <c r="P5" s="9">
        <v>1400000</v>
      </c>
      <c r="Q5" s="8"/>
    </row>
    <row r="6" spans="1:46" x14ac:dyDescent="0.3">
      <c r="A6" s="45">
        <v>45141</v>
      </c>
      <c r="B6" s="10">
        <v>71730</v>
      </c>
      <c r="C6" s="24">
        <v>71.73</v>
      </c>
      <c r="D6" s="24">
        <v>7.4</v>
      </c>
      <c r="E6" s="24">
        <v>7.6</v>
      </c>
      <c r="F6" s="9">
        <v>185</v>
      </c>
      <c r="G6" s="9">
        <v>18</v>
      </c>
      <c r="H6" s="9">
        <v>340</v>
      </c>
      <c r="I6" s="9">
        <v>44</v>
      </c>
      <c r="J6" s="9">
        <v>294</v>
      </c>
      <c r="K6" s="9">
        <v>43</v>
      </c>
      <c r="L6" s="9" t="s">
        <v>31</v>
      </c>
      <c r="M6" s="9">
        <v>800</v>
      </c>
      <c r="N6" s="9">
        <v>0.3</v>
      </c>
      <c r="O6" s="24">
        <v>25.4</v>
      </c>
      <c r="P6" s="9">
        <v>1700000</v>
      </c>
      <c r="Q6" s="8"/>
    </row>
    <row r="7" spans="1:46" x14ac:dyDescent="0.3">
      <c r="A7" s="45">
        <v>45142</v>
      </c>
      <c r="B7" s="10">
        <v>52310</v>
      </c>
      <c r="C7" s="24">
        <v>52.31</v>
      </c>
      <c r="D7" s="24">
        <v>7.37</v>
      </c>
      <c r="E7" s="24">
        <v>7.61</v>
      </c>
      <c r="F7" s="9">
        <v>170</v>
      </c>
      <c r="G7" s="9">
        <v>17</v>
      </c>
      <c r="H7" s="9">
        <v>320</v>
      </c>
      <c r="I7" s="9">
        <v>40</v>
      </c>
      <c r="J7" s="9">
        <v>277</v>
      </c>
      <c r="K7" s="9">
        <v>31</v>
      </c>
      <c r="L7" s="9" t="s">
        <v>31</v>
      </c>
      <c r="M7" s="9">
        <v>700</v>
      </c>
      <c r="N7" s="9">
        <v>0.2</v>
      </c>
      <c r="O7" s="24">
        <v>24.9</v>
      </c>
      <c r="P7" s="9">
        <v>1300000</v>
      </c>
      <c r="Q7" s="8"/>
    </row>
    <row r="8" spans="1:46" x14ac:dyDescent="0.3">
      <c r="A8" s="45">
        <v>45143</v>
      </c>
      <c r="B8" s="10">
        <v>47520</v>
      </c>
      <c r="C8" s="24">
        <v>47.52</v>
      </c>
      <c r="D8" s="24">
        <v>7.39</v>
      </c>
      <c r="E8" s="24">
        <v>7.71</v>
      </c>
      <c r="F8" s="9">
        <v>175</v>
      </c>
      <c r="G8" s="9">
        <v>18</v>
      </c>
      <c r="H8" s="9">
        <v>324</v>
      </c>
      <c r="I8" s="9">
        <v>36</v>
      </c>
      <c r="J8" s="9">
        <v>302</v>
      </c>
      <c r="K8" s="9">
        <v>24</v>
      </c>
      <c r="L8" s="9" t="s">
        <v>31</v>
      </c>
      <c r="M8" s="9">
        <v>500</v>
      </c>
      <c r="N8" s="9">
        <v>0.3</v>
      </c>
      <c r="O8" s="24">
        <v>23.8</v>
      </c>
      <c r="P8" s="9">
        <v>1700000</v>
      </c>
      <c r="Q8" s="8"/>
    </row>
    <row r="9" spans="1:46" x14ac:dyDescent="0.3">
      <c r="A9" s="45">
        <v>45144</v>
      </c>
      <c r="B9" s="10">
        <v>44290</v>
      </c>
      <c r="C9" s="24">
        <v>44.29</v>
      </c>
      <c r="D9" s="24">
        <v>7.51</v>
      </c>
      <c r="E9" s="24">
        <v>7.86</v>
      </c>
      <c r="F9" s="9">
        <v>185</v>
      </c>
      <c r="G9" s="9">
        <v>17</v>
      </c>
      <c r="H9" s="9">
        <v>348</v>
      </c>
      <c r="I9" s="9">
        <v>32</v>
      </c>
      <c r="J9" s="9">
        <v>304</v>
      </c>
      <c r="K9" s="9">
        <v>25</v>
      </c>
      <c r="L9" s="9" t="s">
        <v>31</v>
      </c>
      <c r="M9" s="9">
        <v>600</v>
      </c>
      <c r="N9" s="9">
        <v>0.3</v>
      </c>
      <c r="O9" s="24">
        <v>25.1</v>
      </c>
      <c r="P9" s="9">
        <v>1400000</v>
      </c>
      <c r="Q9" s="8"/>
    </row>
    <row r="10" spans="1:46" x14ac:dyDescent="0.3">
      <c r="A10" s="45">
        <v>45145</v>
      </c>
      <c r="B10" s="10">
        <v>45410</v>
      </c>
      <c r="C10" s="24">
        <v>45.14</v>
      </c>
      <c r="D10" s="24">
        <v>7.22</v>
      </c>
      <c r="E10" s="24">
        <v>7.8</v>
      </c>
      <c r="F10" s="9">
        <v>175</v>
      </c>
      <c r="G10" s="9">
        <v>16</v>
      </c>
      <c r="H10" s="9">
        <v>332</v>
      </c>
      <c r="I10" s="9">
        <v>32</v>
      </c>
      <c r="J10" s="9">
        <v>284</v>
      </c>
      <c r="K10" s="9">
        <v>21</v>
      </c>
      <c r="L10" s="9" t="s">
        <v>31</v>
      </c>
      <c r="M10" s="9">
        <v>400</v>
      </c>
      <c r="N10" s="9">
        <v>0.2</v>
      </c>
      <c r="O10" s="24">
        <v>24.5</v>
      </c>
      <c r="P10" s="9">
        <v>1200000</v>
      </c>
      <c r="Q10" s="8"/>
    </row>
    <row r="11" spans="1:46" x14ac:dyDescent="0.3">
      <c r="A11" s="45">
        <v>45146</v>
      </c>
      <c r="B11" s="10">
        <v>44190</v>
      </c>
      <c r="C11" s="24">
        <v>44.19</v>
      </c>
      <c r="D11" s="24">
        <v>7.47</v>
      </c>
      <c r="E11" s="24">
        <v>7.81</v>
      </c>
      <c r="F11" s="9">
        <v>155</v>
      </c>
      <c r="G11" s="9">
        <v>20</v>
      </c>
      <c r="H11" s="9">
        <v>312</v>
      </c>
      <c r="I11" s="9">
        <v>40</v>
      </c>
      <c r="J11" s="9">
        <v>280</v>
      </c>
      <c r="K11" s="9">
        <v>20</v>
      </c>
      <c r="L11" s="9" t="s">
        <v>31</v>
      </c>
      <c r="M11" s="9">
        <v>500</v>
      </c>
      <c r="N11" s="9">
        <v>0.3</v>
      </c>
      <c r="O11" s="24">
        <v>25.7</v>
      </c>
      <c r="P11" s="9">
        <v>1100000</v>
      </c>
      <c r="Q11" s="8"/>
    </row>
    <row r="12" spans="1:46" x14ac:dyDescent="0.3">
      <c r="A12" s="45">
        <v>45147</v>
      </c>
      <c r="B12" s="10">
        <v>44120</v>
      </c>
      <c r="C12" s="24">
        <v>44.12</v>
      </c>
      <c r="D12" s="24">
        <v>7.62</v>
      </c>
      <c r="E12" s="24">
        <v>7.86</v>
      </c>
      <c r="F12" s="9">
        <v>180</v>
      </c>
      <c r="G12" s="9">
        <v>23</v>
      </c>
      <c r="H12" s="9">
        <v>320</v>
      </c>
      <c r="I12" s="9">
        <v>48</v>
      </c>
      <c r="J12" s="9">
        <v>274</v>
      </c>
      <c r="K12" s="9">
        <v>19</v>
      </c>
      <c r="L12" s="9" t="s">
        <v>31</v>
      </c>
      <c r="M12" s="9">
        <v>700</v>
      </c>
      <c r="N12" s="9">
        <v>0.3</v>
      </c>
      <c r="O12" s="24">
        <v>25.9</v>
      </c>
      <c r="P12" s="9">
        <v>1400000</v>
      </c>
      <c r="Q12" s="8"/>
    </row>
    <row r="13" spans="1:46" x14ac:dyDescent="0.3">
      <c r="A13" s="45">
        <v>45148</v>
      </c>
      <c r="B13" s="10">
        <v>44280</v>
      </c>
      <c r="C13" s="24">
        <v>44.28</v>
      </c>
      <c r="D13" s="24">
        <v>7.52</v>
      </c>
      <c r="E13" s="24">
        <v>7.88</v>
      </c>
      <c r="F13" s="9">
        <v>185</v>
      </c>
      <c r="G13" s="9">
        <v>25</v>
      </c>
      <c r="H13" s="9">
        <v>360</v>
      </c>
      <c r="I13" s="9">
        <v>48</v>
      </c>
      <c r="J13" s="9">
        <v>276</v>
      </c>
      <c r="K13" s="9">
        <v>16</v>
      </c>
      <c r="L13" s="9" t="s">
        <v>31</v>
      </c>
      <c r="M13" s="9">
        <v>400</v>
      </c>
      <c r="N13" s="9">
        <v>0.2</v>
      </c>
      <c r="O13" s="24">
        <v>24.6</v>
      </c>
      <c r="P13" s="9">
        <v>1200000</v>
      </c>
      <c r="Q13" s="8"/>
    </row>
    <row r="14" spans="1:46" x14ac:dyDescent="0.3">
      <c r="A14" s="45">
        <v>45149</v>
      </c>
      <c r="B14" s="10">
        <v>43440</v>
      </c>
      <c r="C14" s="24">
        <v>43.44</v>
      </c>
      <c r="D14" s="24">
        <v>7.39</v>
      </c>
      <c r="E14" s="24">
        <v>7.8</v>
      </c>
      <c r="F14" s="9">
        <v>170</v>
      </c>
      <c r="G14" s="9">
        <v>21</v>
      </c>
      <c r="H14" s="9">
        <v>348</v>
      </c>
      <c r="I14" s="9">
        <v>44</v>
      </c>
      <c r="J14" s="9">
        <v>268</v>
      </c>
      <c r="K14" s="9">
        <v>17</v>
      </c>
      <c r="L14" s="9" t="s">
        <v>31</v>
      </c>
      <c r="M14" s="9">
        <v>600</v>
      </c>
      <c r="N14" s="9">
        <v>0.3</v>
      </c>
      <c r="O14" s="24">
        <v>23.59</v>
      </c>
      <c r="P14" s="9">
        <v>1700000</v>
      </c>
      <c r="Q14" s="8"/>
    </row>
    <row r="15" spans="1:46" x14ac:dyDescent="0.3">
      <c r="A15" s="45">
        <v>45150</v>
      </c>
      <c r="B15" s="10">
        <v>43350</v>
      </c>
      <c r="C15" s="24">
        <v>43.35</v>
      </c>
      <c r="D15" s="24">
        <v>7.46</v>
      </c>
      <c r="E15" s="24">
        <v>7.88</v>
      </c>
      <c r="F15" s="9">
        <v>165</v>
      </c>
      <c r="G15" s="9">
        <v>25</v>
      </c>
      <c r="H15" s="9">
        <v>324</v>
      </c>
      <c r="I15" s="9">
        <v>48</v>
      </c>
      <c r="J15" s="9">
        <v>272</v>
      </c>
      <c r="K15" s="9">
        <v>23</v>
      </c>
      <c r="L15" s="9" t="s">
        <v>31</v>
      </c>
      <c r="M15" s="9">
        <v>500</v>
      </c>
      <c r="N15" s="9">
        <v>0.2</v>
      </c>
      <c r="O15" s="24">
        <v>24.12</v>
      </c>
      <c r="P15" s="9">
        <v>1300000</v>
      </c>
      <c r="Q15" s="8"/>
    </row>
    <row r="16" spans="1:46" x14ac:dyDescent="0.3">
      <c r="A16" s="45">
        <v>45151</v>
      </c>
      <c r="B16" s="10">
        <v>45680</v>
      </c>
      <c r="C16" s="24">
        <v>45.68</v>
      </c>
      <c r="D16" s="24">
        <v>7.49</v>
      </c>
      <c r="E16" s="24">
        <v>7.9</v>
      </c>
      <c r="F16" s="9">
        <v>170</v>
      </c>
      <c r="G16" s="9">
        <v>24</v>
      </c>
      <c r="H16" s="9">
        <v>332</v>
      </c>
      <c r="I16" s="9">
        <v>44</v>
      </c>
      <c r="J16" s="9">
        <v>300</v>
      </c>
      <c r="K16" s="9">
        <v>24</v>
      </c>
      <c r="L16" s="9" t="s">
        <v>31</v>
      </c>
      <c r="M16" s="9">
        <v>700</v>
      </c>
      <c r="N16" s="9">
        <v>0.3</v>
      </c>
      <c r="O16" s="24">
        <v>25.98</v>
      </c>
      <c r="P16" s="9">
        <v>1100000</v>
      </c>
      <c r="Q16" s="8"/>
    </row>
    <row r="17" spans="1:17" x14ac:dyDescent="0.3">
      <c r="A17" s="45">
        <v>45152</v>
      </c>
      <c r="B17" s="10">
        <v>46100</v>
      </c>
      <c r="C17" s="24">
        <v>46.1</v>
      </c>
      <c r="D17" s="24">
        <v>7.53</v>
      </c>
      <c r="E17" s="24">
        <v>7.92</v>
      </c>
      <c r="F17" s="9">
        <v>165</v>
      </c>
      <c r="G17" s="9">
        <v>25</v>
      </c>
      <c r="H17" s="9">
        <v>340</v>
      </c>
      <c r="I17" s="9">
        <v>48</v>
      </c>
      <c r="J17" s="9">
        <v>294</v>
      </c>
      <c r="K17" s="9">
        <v>25</v>
      </c>
      <c r="L17" s="9" t="s">
        <v>31</v>
      </c>
      <c r="M17" s="9">
        <v>600</v>
      </c>
      <c r="N17" s="9">
        <v>0.2</v>
      </c>
      <c r="O17" s="24">
        <v>25.07</v>
      </c>
      <c r="P17" s="9">
        <v>1400000</v>
      </c>
      <c r="Q17" s="8"/>
    </row>
    <row r="18" spans="1:17" x14ac:dyDescent="0.3">
      <c r="A18" s="45">
        <v>45153</v>
      </c>
      <c r="B18" s="28">
        <v>46540</v>
      </c>
      <c r="C18" s="24">
        <v>46.54</v>
      </c>
      <c r="D18" s="24">
        <v>7.5</v>
      </c>
      <c r="E18" s="24">
        <v>7.88</v>
      </c>
      <c r="F18" s="9">
        <v>170</v>
      </c>
      <c r="G18" s="9">
        <v>24</v>
      </c>
      <c r="H18" s="9">
        <v>320</v>
      </c>
      <c r="I18" s="9">
        <v>44</v>
      </c>
      <c r="J18" s="9">
        <v>273</v>
      </c>
      <c r="K18" s="9">
        <v>24</v>
      </c>
      <c r="L18" s="26" t="s">
        <v>31</v>
      </c>
      <c r="M18" s="9">
        <v>400</v>
      </c>
      <c r="N18" s="9">
        <v>0.3</v>
      </c>
      <c r="O18" s="24">
        <v>24.5</v>
      </c>
      <c r="P18" s="9">
        <v>1200000</v>
      </c>
      <c r="Q18" s="8"/>
    </row>
    <row r="19" spans="1:17" x14ac:dyDescent="0.3">
      <c r="A19" s="45">
        <v>45154</v>
      </c>
      <c r="B19" s="10">
        <v>44540</v>
      </c>
      <c r="C19" s="24">
        <v>44.54</v>
      </c>
      <c r="D19" s="24">
        <v>7.49</v>
      </c>
      <c r="E19" s="24">
        <v>7.89</v>
      </c>
      <c r="F19" s="9">
        <v>165</v>
      </c>
      <c r="G19" s="9">
        <v>25</v>
      </c>
      <c r="H19" s="9">
        <v>328</v>
      </c>
      <c r="I19" s="9">
        <v>48</v>
      </c>
      <c r="J19" s="9">
        <v>280</v>
      </c>
      <c r="K19" s="9">
        <v>26</v>
      </c>
      <c r="L19" s="9" t="s">
        <v>31</v>
      </c>
      <c r="M19" s="9">
        <v>500</v>
      </c>
      <c r="N19" s="9">
        <v>0.3</v>
      </c>
      <c r="O19" s="24">
        <v>25.04</v>
      </c>
      <c r="P19" s="9">
        <v>1400000</v>
      </c>
      <c r="Q19" s="8"/>
    </row>
    <row r="20" spans="1:17" x14ac:dyDescent="0.3">
      <c r="A20" s="45">
        <v>45155</v>
      </c>
      <c r="B20" s="10">
        <v>39330</v>
      </c>
      <c r="C20" s="24">
        <v>39.33</v>
      </c>
      <c r="D20" s="24">
        <v>7.54</v>
      </c>
      <c r="E20" s="24">
        <v>7.87</v>
      </c>
      <c r="F20" s="9">
        <v>160</v>
      </c>
      <c r="G20" s="9">
        <v>21</v>
      </c>
      <c r="H20" s="9">
        <v>312</v>
      </c>
      <c r="I20" s="9">
        <v>40</v>
      </c>
      <c r="J20" s="9">
        <v>287</v>
      </c>
      <c r="K20" s="9">
        <v>20</v>
      </c>
      <c r="L20" s="9" t="s">
        <v>31</v>
      </c>
      <c r="M20" s="9">
        <v>400</v>
      </c>
      <c r="N20" s="9">
        <v>0.2</v>
      </c>
      <c r="O20" s="24">
        <v>24.43</v>
      </c>
      <c r="P20" s="9">
        <v>1700000</v>
      </c>
      <c r="Q20" s="8"/>
    </row>
    <row r="21" spans="1:17" x14ac:dyDescent="0.3">
      <c r="A21" s="45">
        <v>45156</v>
      </c>
      <c r="B21" s="10">
        <v>45480</v>
      </c>
      <c r="C21" s="24">
        <v>45.48</v>
      </c>
      <c r="D21" s="24">
        <v>7.45</v>
      </c>
      <c r="E21" s="24">
        <v>7.84</v>
      </c>
      <c r="F21" s="9">
        <v>165</v>
      </c>
      <c r="G21" s="9">
        <v>23</v>
      </c>
      <c r="H21" s="9">
        <v>316</v>
      </c>
      <c r="I21" s="9">
        <v>44</v>
      </c>
      <c r="J21" s="9">
        <v>285</v>
      </c>
      <c r="K21" s="9">
        <v>23</v>
      </c>
      <c r="L21" s="9" t="s">
        <v>31</v>
      </c>
      <c r="M21" s="9">
        <v>600</v>
      </c>
      <c r="N21" s="9">
        <v>0.3</v>
      </c>
      <c r="O21" s="24">
        <v>25.34</v>
      </c>
      <c r="P21" s="9">
        <v>1200000</v>
      </c>
      <c r="Q21" s="8"/>
    </row>
    <row r="22" spans="1:17" x14ac:dyDescent="0.3">
      <c r="A22" s="45">
        <v>45157</v>
      </c>
      <c r="B22" s="10">
        <v>43190</v>
      </c>
      <c r="C22" s="24">
        <v>43.19</v>
      </c>
      <c r="D22" s="24">
        <v>7.49</v>
      </c>
      <c r="E22" s="24">
        <v>7.9</v>
      </c>
      <c r="F22" s="9">
        <v>160</v>
      </c>
      <c r="G22" s="9">
        <v>24</v>
      </c>
      <c r="H22" s="9">
        <v>312</v>
      </c>
      <c r="I22" s="9">
        <v>48</v>
      </c>
      <c r="J22" s="9">
        <v>291</v>
      </c>
      <c r="K22" s="9">
        <v>25</v>
      </c>
      <c r="L22" s="9" t="s">
        <v>31</v>
      </c>
      <c r="M22" s="9">
        <v>700</v>
      </c>
      <c r="N22" s="9">
        <v>0.2</v>
      </c>
      <c r="O22" s="24">
        <v>24.7</v>
      </c>
      <c r="P22" s="9">
        <v>1400000</v>
      </c>
      <c r="Q22" s="8"/>
    </row>
    <row r="23" spans="1:17" x14ac:dyDescent="0.3">
      <c r="A23" s="45">
        <v>45158</v>
      </c>
      <c r="B23" s="10">
        <v>43440</v>
      </c>
      <c r="C23" s="24">
        <v>43.44</v>
      </c>
      <c r="D23" s="24">
        <v>7.53</v>
      </c>
      <c r="E23" s="24">
        <v>7.92</v>
      </c>
      <c r="F23" s="9">
        <v>165</v>
      </c>
      <c r="G23" s="9">
        <v>25</v>
      </c>
      <c r="H23" s="9">
        <v>324</v>
      </c>
      <c r="I23" s="9">
        <v>44</v>
      </c>
      <c r="J23" s="9">
        <v>301</v>
      </c>
      <c r="K23" s="9">
        <v>24</v>
      </c>
      <c r="L23" s="9" t="s">
        <v>31</v>
      </c>
      <c r="M23" s="9">
        <v>500</v>
      </c>
      <c r="N23" s="9">
        <v>0.3</v>
      </c>
      <c r="O23" s="24">
        <v>25.17</v>
      </c>
      <c r="P23" s="9">
        <v>1700000</v>
      </c>
      <c r="Q23" s="8"/>
    </row>
    <row r="24" spans="1:17" x14ac:dyDescent="0.3">
      <c r="A24" s="45">
        <v>45159</v>
      </c>
      <c r="B24" s="10">
        <v>47120</v>
      </c>
      <c r="C24" s="24">
        <v>47.12</v>
      </c>
      <c r="D24" s="24">
        <v>7.64</v>
      </c>
      <c r="E24" s="24">
        <v>7.87</v>
      </c>
      <c r="F24" s="9">
        <v>155</v>
      </c>
      <c r="G24" s="9">
        <v>24</v>
      </c>
      <c r="H24" s="9">
        <v>308</v>
      </c>
      <c r="I24" s="9">
        <v>48</v>
      </c>
      <c r="J24" s="9">
        <v>283</v>
      </c>
      <c r="K24" s="9">
        <v>26</v>
      </c>
      <c r="L24" s="9" t="s">
        <v>31</v>
      </c>
      <c r="M24" s="9">
        <v>600</v>
      </c>
      <c r="N24" s="9">
        <v>0.3</v>
      </c>
      <c r="O24" s="24">
        <v>24.3</v>
      </c>
      <c r="P24" s="9">
        <v>1200000</v>
      </c>
      <c r="Q24" s="8"/>
    </row>
    <row r="25" spans="1:17" x14ac:dyDescent="0.3">
      <c r="A25" s="45">
        <v>45160</v>
      </c>
      <c r="B25" s="10">
        <v>51120</v>
      </c>
      <c r="C25" s="24">
        <v>51.41</v>
      </c>
      <c r="D25" s="24">
        <v>7.51</v>
      </c>
      <c r="E25" s="24">
        <v>7.83</v>
      </c>
      <c r="F25" s="9">
        <v>160</v>
      </c>
      <c r="G25" s="9">
        <v>25</v>
      </c>
      <c r="H25" s="9">
        <v>312</v>
      </c>
      <c r="I25" s="9">
        <v>48</v>
      </c>
      <c r="J25" s="9">
        <v>293</v>
      </c>
      <c r="K25" s="9">
        <v>27</v>
      </c>
      <c r="L25" s="9" t="s">
        <v>31</v>
      </c>
      <c r="M25" s="9">
        <v>700</v>
      </c>
      <c r="N25" s="9">
        <v>0.2</v>
      </c>
      <c r="O25" s="24">
        <v>25.34</v>
      </c>
      <c r="P25" s="9">
        <v>1100000</v>
      </c>
      <c r="Q25" s="8"/>
    </row>
    <row r="26" spans="1:17" x14ac:dyDescent="0.3">
      <c r="A26" s="45">
        <v>45161</v>
      </c>
      <c r="B26" s="10">
        <v>77600</v>
      </c>
      <c r="C26" s="24">
        <v>77.599999999999994</v>
      </c>
      <c r="D26" s="24">
        <v>7.38</v>
      </c>
      <c r="E26" s="24">
        <v>7.64</v>
      </c>
      <c r="F26" s="9">
        <v>165</v>
      </c>
      <c r="G26" s="9">
        <v>26</v>
      </c>
      <c r="H26" s="9">
        <v>300</v>
      </c>
      <c r="I26" s="9">
        <v>49</v>
      </c>
      <c r="J26" s="9">
        <v>287</v>
      </c>
      <c r="K26" s="9">
        <v>31</v>
      </c>
      <c r="L26" s="9" t="s">
        <v>31</v>
      </c>
      <c r="M26" s="9">
        <v>400</v>
      </c>
      <c r="N26" s="9">
        <v>0.3</v>
      </c>
      <c r="O26" s="24">
        <v>24.51</v>
      </c>
      <c r="P26" s="9">
        <v>1300000</v>
      </c>
      <c r="Q26" s="8"/>
    </row>
    <row r="27" spans="1:17" x14ac:dyDescent="0.3">
      <c r="A27" s="45">
        <v>45162</v>
      </c>
      <c r="B27" s="10">
        <v>54530</v>
      </c>
      <c r="C27" s="24">
        <v>54.53</v>
      </c>
      <c r="D27" s="24">
        <v>7.34</v>
      </c>
      <c r="E27" s="24">
        <v>7.69</v>
      </c>
      <c r="F27" s="9">
        <v>155</v>
      </c>
      <c r="G27" s="9">
        <v>22</v>
      </c>
      <c r="H27" s="9">
        <v>296</v>
      </c>
      <c r="I27" s="9">
        <v>40</v>
      </c>
      <c r="J27" s="9">
        <v>263</v>
      </c>
      <c r="K27" s="9">
        <v>17</v>
      </c>
      <c r="L27" s="9" t="s">
        <v>31</v>
      </c>
      <c r="M27" s="9">
        <v>500</v>
      </c>
      <c r="N27" s="9">
        <v>0.3</v>
      </c>
      <c r="O27" s="24">
        <v>25.4</v>
      </c>
      <c r="P27" s="9">
        <v>1200000</v>
      </c>
      <c r="Q27" s="8"/>
    </row>
    <row r="28" spans="1:17" x14ac:dyDescent="0.3">
      <c r="A28" s="45">
        <v>45163</v>
      </c>
      <c r="B28" s="10">
        <v>68490</v>
      </c>
      <c r="C28" s="24">
        <v>68.489999999999995</v>
      </c>
      <c r="D28" s="24">
        <v>7.4</v>
      </c>
      <c r="E28" s="24">
        <v>7.7</v>
      </c>
      <c r="F28" s="9">
        <v>165</v>
      </c>
      <c r="G28" s="9">
        <v>23</v>
      </c>
      <c r="H28" s="9">
        <v>308</v>
      </c>
      <c r="I28" s="9">
        <v>46</v>
      </c>
      <c r="J28" s="9">
        <v>270</v>
      </c>
      <c r="K28" s="9">
        <v>29</v>
      </c>
      <c r="L28" s="9" t="s">
        <v>31</v>
      </c>
      <c r="M28" s="9">
        <v>700</v>
      </c>
      <c r="N28" s="9">
        <v>0.2</v>
      </c>
      <c r="O28" s="24">
        <v>24.53</v>
      </c>
      <c r="P28" s="9">
        <v>1400000</v>
      </c>
      <c r="Q28" s="8"/>
    </row>
    <row r="29" spans="1:17" x14ac:dyDescent="0.3">
      <c r="A29" s="45">
        <v>45164</v>
      </c>
      <c r="B29" s="10">
        <v>55530</v>
      </c>
      <c r="C29" s="24">
        <v>55.35</v>
      </c>
      <c r="D29" s="24">
        <v>7.46</v>
      </c>
      <c r="E29" s="24">
        <v>7.73</v>
      </c>
      <c r="F29" s="9">
        <v>160</v>
      </c>
      <c r="G29" s="9">
        <v>25</v>
      </c>
      <c r="H29" s="9">
        <v>314</v>
      </c>
      <c r="I29" s="9">
        <v>44</v>
      </c>
      <c r="J29" s="9">
        <v>286</v>
      </c>
      <c r="K29" s="9">
        <v>21</v>
      </c>
      <c r="L29" s="9" t="s">
        <v>31</v>
      </c>
      <c r="M29" s="9">
        <v>600</v>
      </c>
      <c r="N29" s="9">
        <v>0.2</v>
      </c>
      <c r="O29" s="24">
        <v>24.1</v>
      </c>
      <c r="P29" s="9">
        <v>1100000</v>
      </c>
      <c r="Q29" s="8"/>
    </row>
    <row r="30" spans="1:17" x14ac:dyDescent="0.3">
      <c r="A30" s="45">
        <v>45165</v>
      </c>
      <c r="B30" s="10">
        <v>48100</v>
      </c>
      <c r="C30" s="24">
        <v>48.1</v>
      </c>
      <c r="D30" s="24">
        <v>7.6</v>
      </c>
      <c r="E30" s="24">
        <v>7.81</v>
      </c>
      <c r="F30" s="9">
        <v>165</v>
      </c>
      <c r="G30" s="9">
        <v>24</v>
      </c>
      <c r="H30" s="9">
        <v>302</v>
      </c>
      <c r="I30" s="9">
        <v>46</v>
      </c>
      <c r="J30" s="9">
        <v>268</v>
      </c>
      <c r="K30" s="9">
        <v>22</v>
      </c>
      <c r="L30" s="9" t="s">
        <v>31</v>
      </c>
      <c r="M30" s="9">
        <v>500</v>
      </c>
      <c r="N30" s="9">
        <v>0.3</v>
      </c>
      <c r="O30" s="24">
        <v>24.57</v>
      </c>
      <c r="P30" s="9">
        <v>1700000</v>
      </c>
      <c r="Q30" s="8"/>
    </row>
    <row r="31" spans="1:17" x14ac:dyDescent="0.3">
      <c r="A31" s="45">
        <v>45166</v>
      </c>
      <c r="B31" s="10">
        <v>47850</v>
      </c>
      <c r="C31" s="24">
        <v>47.85</v>
      </c>
      <c r="D31" s="24">
        <v>7.63</v>
      </c>
      <c r="E31" s="24">
        <v>7.78</v>
      </c>
      <c r="F31" s="9">
        <v>170</v>
      </c>
      <c r="G31" s="9">
        <v>23</v>
      </c>
      <c r="H31" s="9">
        <v>322</v>
      </c>
      <c r="I31" s="9">
        <v>48</v>
      </c>
      <c r="J31" s="9">
        <v>280</v>
      </c>
      <c r="K31" s="9">
        <v>25</v>
      </c>
      <c r="L31" s="9" t="s">
        <v>31</v>
      </c>
      <c r="M31" s="9">
        <v>400</v>
      </c>
      <c r="N31" s="9">
        <v>0.3</v>
      </c>
      <c r="O31" s="24">
        <v>25.11</v>
      </c>
      <c r="P31" s="9">
        <v>1200000</v>
      </c>
      <c r="Q31" s="8"/>
    </row>
    <row r="32" spans="1:17" x14ac:dyDescent="0.3">
      <c r="A32" s="45">
        <v>45167</v>
      </c>
      <c r="B32" s="10">
        <v>45780</v>
      </c>
      <c r="C32" s="24">
        <v>45.78</v>
      </c>
      <c r="D32" s="24">
        <v>7.54</v>
      </c>
      <c r="E32" s="24">
        <v>7.83</v>
      </c>
      <c r="F32" s="9">
        <v>185</v>
      </c>
      <c r="G32" s="9">
        <v>24</v>
      </c>
      <c r="H32" s="9">
        <v>342</v>
      </c>
      <c r="I32" s="9">
        <v>45</v>
      </c>
      <c r="J32" s="9">
        <v>306</v>
      </c>
      <c r="K32" s="9">
        <v>22</v>
      </c>
      <c r="L32" s="9" t="s">
        <v>31</v>
      </c>
      <c r="M32" s="9">
        <v>600</v>
      </c>
      <c r="N32" s="9">
        <v>0.2</v>
      </c>
      <c r="O32" s="24">
        <v>25.4</v>
      </c>
      <c r="P32" s="9">
        <v>1400000</v>
      </c>
      <c r="Q32" s="8"/>
    </row>
    <row r="33" spans="1:17" x14ac:dyDescent="0.3">
      <c r="A33" s="45">
        <v>45168</v>
      </c>
      <c r="B33" s="10">
        <v>46180</v>
      </c>
      <c r="C33" s="24">
        <v>46.18</v>
      </c>
      <c r="D33" s="24">
        <v>7.57</v>
      </c>
      <c r="E33" s="24">
        <v>7.84</v>
      </c>
      <c r="F33" s="9">
        <v>180</v>
      </c>
      <c r="G33" s="9">
        <v>25</v>
      </c>
      <c r="H33" s="9">
        <v>350</v>
      </c>
      <c r="I33" s="9">
        <v>46</v>
      </c>
      <c r="J33" s="9">
        <v>287</v>
      </c>
      <c r="K33" s="9">
        <v>21</v>
      </c>
      <c r="L33" s="9" t="s">
        <v>31</v>
      </c>
      <c r="M33" s="9">
        <v>500</v>
      </c>
      <c r="N33" s="9">
        <v>0.3</v>
      </c>
      <c r="O33" s="24">
        <v>24.9</v>
      </c>
      <c r="P33" s="9">
        <v>1700000</v>
      </c>
      <c r="Q33" s="8"/>
    </row>
    <row r="34" spans="1:17" ht="15" thickBot="1" x14ac:dyDescent="0.35">
      <c r="A34" s="46">
        <v>45169</v>
      </c>
      <c r="B34" s="47">
        <v>44100</v>
      </c>
      <c r="C34" s="31">
        <v>44.1</v>
      </c>
      <c r="D34" s="31">
        <v>7.53</v>
      </c>
      <c r="E34" s="31">
        <v>7.9</v>
      </c>
      <c r="F34" s="25">
        <v>175</v>
      </c>
      <c r="G34" s="25">
        <v>24</v>
      </c>
      <c r="H34" s="25">
        <v>358</v>
      </c>
      <c r="I34" s="25">
        <v>48</v>
      </c>
      <c r="J34" s="25">
        <v>294</v>
      </c>
      <c r="K34" s="25">
        <v>20</v>
      </c>
      <c r="L34" s="25" t="s">
        <v>31</v>
      </c>
      <c r="M34" s="25">
        <v>600</v>
      </c>
      <c r="N34" s="25">
        <v>0.3</v>
      </c>
      <c r="O34" s="31">
        <v>25.54</v>
      </c>
      <c r="P34" s="25">
        <v>1300000</v>
      </c>
      <c r="Q34" s="48"/>
    </row>
    <row r="35" spans="1:17" ht="15" thickBot="1" x14ac:dyDescent="0.35">
      <c r="A35" s="21" t="s">
        <v>26</v>
      </c>
      <c r="B35" s="4">
        <f>AVERAGE(B4:B34)</f>
        <v>48944.193548387098</v>
      </c>
      <c r="C35" s="4">
        <f t="shared" ref="C35:P35" si="0">AVERAGE(C4:C34)</f>
        <v>48.939354838709669</v>
      </c>
      <c r="D35" s="4">
        <f t="shared" si="0"/>
        <v>7.4799999999999986</v>
      </c>
      <c r="E35" s="4">
        <f t="shared" si="0"/>
        <v>7.8061290322580641</v>
      </c>
      <c r="F35" s="4">
        <f t="shared" si="0"/>
        <v>169.83870967741936</v>
      </c>
      <c r="G35" s="4">
        <f t="shared" si="0"/>
        <v>22.419354838709676</v>
      </c>
      <c r="H35" s="4">
        <f t="shared" si="0"/>
        <v>325.80645161290323</v>
      </c>
      <c r="I35" s="4">
        <f t="shared" si="0"/>
        <v>44</v>
      </c>
      <c r="J35" s="4">
        <f t="shared" si="0"/>
        <v>284.74193548387098</v>
      </c>
      <c r="K35" s="4">
        <f t="shared" si="0"/>
        <v>23.741935483870968</v>
      </c>
      <c r="L35" s="4" t="s">
        <v>31</v>
      </c>
      <c r="M35" s="4">
        <f t="shared" si="0"/>
        <v>551.61290322580646</v>
      </c>
      <c r="N35" s="4">
        <f t="shared" si="0"/>
        <v>0.26129032258064516</v>
      </c>
      <c r="O35" s="4">
        <f t="shared" si="0"/>
        <v>24.885161290322579</v>
      </c>
      <c r="P35" s="4">
        <f t="shared" si="0"/>
        <v>1364516.1290322582</v>
      </c>
      <c r="Q35" s="11"/>
    </row>
    <row r="36" spans="1:17" x14ac:dyDescent="0.3">
      <c r="C36" s="6">
        <f>SUM(C4:C34)</f>
        <v>1517.1199999999997</v>
      </c>
    </row>
    <row r="41" spans="1:17" ht="40.799999999999997" customHeight="1" x14ac:dyDescent="0.3">
      <c r="A41" s="49" t="s">
        <v>27</v>
      </c>
      <c r="B41" s="49"/>
      <c r="C41" s="49" t="s">
        <v>28</v>
      </c>
      <c r="D41" s="49"/>
      <c r="E41" s="49"/>
      <c r="F41" s="49"/>
      <c r="G41" s="49"/>
      <c r="H41" s="49"/>
      <c r="I41" s="49"/>
      <c r="J41" s="49"/>
      <c r="K41" s="49"/>
      <c r="L41" s="49"/>
      <c r="M41" s="49"/>
      <c r="N41" s="49"/>
      <c r="O41" s="49"/>
      <c r="P41" s="49"/>
      <c r="Q41" s="49"/>
    </row>
    <row r="43" spans="1:17" x14ac:dyDescent="0.3">
      <c r="A43" s="5" t="s">
        <v>29</v>
      </c>
      <c r="B43" s="6">
        <f>MIN(B4:B34)</f>
        <v>39330</v>
      </c>
      <c r="C43" s="6">
        <f t="shared" ref="C43:P43" si="1">MIN(C4:C34)</f>
        <v>39.33</v>
      </c>
      <c r="D43" s="6">
        <f t="shared" si="1"/>
        <v>7.22</v>
      </c>
      <c r="E43" s="6">
        <f t="shared" si="1"/>
        <v>7.6</v>
      </c>
      <c r="F43" s="6">
        <f t="shared" si="1"/>
        <v>155</v>
      </c>
      <c r="G43" s="6">
        <f t="shared" si="1"/>
        <v>16</v>
      </c>
      <c r="H43" s="6">
        <f t="shared" si="1"/>
        <v>296</v>
      </c>
      <c r="I43" s="6">
        <f t="shared" si="1"/>
        <v>32</v>
      </c>
      <c r="J43" s="6">
        <f t="shared" si="1"/>
        <v>263</v>
      </c>
      <c r="K43" s="6">
        <f t="shared" si="1"/>
        <v>16</v>
      </c>
      <c r="L43" s="6"/>
      <c r="M43" s="6">
        <f t="shared" si="1"/>
        <v>400</v>
      </c>
      <c r="N43" s="6">
        <f t="shared" si="1"/>
        <v>0.2</v>
      </c>
      <c r="O43" s="6">
        <f t="shared" si="1"/>
        <v>23.59</v>
      </c>
      <c r="P43" s="6">
        <f t="shared" si="1"/>
        <v>1100000</v>
      </c>
      <c r="Q43" s="6"/>
    </row>
    <row r="44" spans="1:17" x14ac:dyDescent="0.3">
      <c r="A44" s="5"/>
    </row>
    <row r="45" spans="1:17" x14ac:dyDescent="0.3">
      <c r="A45" s="5" t="s">
        <v>30</v>
      </c>
      <c r="B45" s="6">
        <f>MAX(B4:B34)</f>
        <v>77600</v>
      </c>
      <c r="C45" s="6">
        <f t="shared" ref="C45:P45" si="2">MAX(C4:C34)</f>
        <v>77.599999999999994</v>
      </c>
      <c r="D45" s="6">
        <f t="shared" si="2"/>
        <v>7.64</v>
      </c>
      <c r="E45" s="6">
        <f t="shared" si="2"/>
        <v>7.92</v>
      </c>
      <c r="F45" s="6">
        <f t="shared" si="2"/>
        <v>185</v>
      </c>
      <c r="G45" s="6">
        <f t="shared" si="2"/>
        <v>26</v>
      </c>
      <c r="H45" s="6">
        <f t="shared" si="2"/>
        <v>360</v>
      </c>
      <c r="I45" s="6">
        <f t="shared" si="2"/>
        <v>49</v>
      </c>
      <c r="J45" s="6">
        <f t="shared" si="2"/>
        <v>306</v>
      </c>
      <c r="K45" s="6">
        <f t="shared" si="2"/>
        <v>43</v>
      </c>
      <c r="L45" s="6"/>
      <c r="M45" s="6">
        <f t="shared" si="2"/>
        <v>800</v>
      </c>
      <c r="N45" s="6">
        <f t="shared" si="2"/>
        <v>0.3</v>
      </c>
      <c r="O45" s="6">
        <f t="shared" si="2"/>
        <v>25.98</v>
      </c>
      <c r="P45" s="6">
        <f t="shared" si="2"/>
        <v>1700000</v>
      </c>
      <c r="Q45" s="6"/>
    </row>
  </sheetData>
  <mergeCells count="12">
    <mergeCell ref="A41:B41"/>
    <mergeCell ref="C41:Q41"/>
    <mergeCell ref="A1:Q1"/>
    <mergeCell ref="A2:A3"/>
    <mergeCell ref="B2:C2"/>
    <mergeCell ref="D2:E2"/>
    <mergeCell ref="F2:G2"/>
    <mergeCell ref="H2:I2"/>
    <mergeCell ref="J2:K2"/>
    <mergeCell ref="L2:M2"/>
    <mergeCell ref="O2:P2"/>
    <mergeCell ref="Q2:Q3"/>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D24-430C-4348-B346-3D9EFEF4AD9D}">
  <sheetPr>
    <tabColor rgb="FF92D050"/>
  </sheetPr>
  <dimension ref="A1:AT45"/>
  <sheetViews>
    <sheetView topLeftCell="A13" zoomScaleNormal="100" workbookViewId="0">
      <selection activeCell="C36" sqref="C36"/>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22.6640625" customWidth="1"/>
  </cols>
  <sheetData>
    <row r="1" spans="1:46" ht="69.75" customHeight="1" thickBot="1" x14ac:dyDescent="0.6">
      <c r="A1" s="51" t="s">
        <v>33</v>
      </c>
      <c r="B1" s="52"/>
      <c r="C1" s="52"/>
      <c r="D1" s="52"/>
      <c r="E1" s="52"/>
      <c r="F1" s="52"/>
      <c r="G1" s="52"/>
      <c r="H1" s="53"/>
      <c r="I1" s="53"/>
      <c r="J1" s="52"/>
      <c r="K1" s="52"/>
      <c r="L1" s="52"/>
      <c r="M1" s="52"/>
      <c r="N1" s="52"/>
      <c r="O1" s="52"/>
      <c r="P1" s="52"/>
      <c r="Q1" s="5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55" t="s">
        <v>0</v>
      </c>
      <c r="B2" s="57" t="s">
        <v>25</v>
      </c>
      <c r="C2" s="58"/>
      <c r="D2" s="59" t="s">
        <v>1</v>
      </c>
      <c r="E2" s="60"/>
      <c r="F2" s="61" t="s">
        <v>2</v>
      </c>
      <c r="G2" s="62"/>
      <c r="H2" s="63" t="s">
        <v>3</v>
      </c>
      <c r="I2" s="64"/>
      <c r="J2" s="65" t="s">
        <v>4</v>
      </c>
      <c r="K2" s="62"/>
      <c r="L2" s="66" t="s">
        <v>5</v>
      </c>
      <c r="M2" s="62"/>
      <c r="N2" s="2" t="s">
        <v>6</v>
      </c>
      <c r="O2" s="66" t="s">
        <v>7</v>
      </c>
      <c r="P2" s="67"/>
      <c r="Q2" s="6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2"/>
      <c r="B3" s="12" t="s">
        <v>9</v>
      </c>
      <c r="C3" s="13" t="s">
        <v>10</v>
      </c>
      <c r="D3" s="14" t="s">
        <v>11</v>
      </c>
      <c r="E3" s="14" t="s">
        <v>21</v>
      </c>
      <c r="F3" s="33" t="s">
        <v>12</v>
      </c>
      <c r="G3" s="34" t="s">
        <v>22</v>
      </c>
      <c r="H3" s="17" t="s">
        <v>13</v>
      </c>
      <c r="I3" s="17" t="s">
        <v>14</v>
      </c>
      <c r="J3" s="18" t="s">
        <v>15</v>
      </c>
      <c r="K3" s="18" t="s">
        <v>23</v>
      </c>
      <c r="L3" s="20" t="s">
        <v>16</v>
      </c>
      <c r="M3" s="20" t="s">
        <v>17</v>
      </c>
      <c r="N3" s="20" t="s">
        <v>18</v>
      </c>
      <c r="O3" s="20" t="s">
        <v>19</v>
      </c>
      <c r="P3" s="20" t="s">
        <v>20</v>
      </c>
      <c r="Q3" s="7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35">
        <v>45139</v>
      </c>
      <c r="B4" s="22">
        <v>12740</v>
      </c>
      <c r="C4" s="30">
        <v>12.74</v>
      </c>
      <c r="D4" s="30">
        <v>7.63</v>
      </c>
      <c r="E4" s="30">
        <v>7.75</v>
      </c>
      <c r="F4" s="22">
        <v>170</v>
      </c>
      <c r="G4" s="22">
        <v>23</v>
      </c>
      <c r="H4" s="22">
        <v>360</v>
      </c>
      <c r="I4" s="22">
        <v>44</v>
      </c>
      <c r="J4" s="22">
        <v>312</v>
      </c>
      <c r="K4" s="22">
        <v>15</v>
      </c>
      <c r="L4" s="22" t="s">
        <v>31</v>
      </c>
      <c r="M4" s="22">
        <v>700</v>
      </c>
      <c r="N4" s="22">
        <v>0.2</v>
      </c>
      <c r="O4" s="30">
        <v>24.44</v>
      </c>
      <c r="P4" s="22">
        <v>1400000</v>
      </c>
      <c r="Q4" s="73" t="s">
        <v>39</v>
      </c>
    </row>
    <row r="5" spans="1:46" x14ac:dyDescent="0.3">
      <c r="A5" s="36">
        <v>45140</v>
      </c>
      <c r="B5" s="9">
        <v>16130</v>
      </c>
      <c r="C5" s="24">
        <v>16.13</v>
      </c>
      <c r="D5" s="24">
        <v>7.53</v>
      </c>
      <c r="E5" s="24">
        <v>7.67</v>
      </c>
      <c r="F5" s="9">
        <v>165</v>
      </c>
      <c r="G5" s="9">
        <v>22</v>
      </c>
      <c r="H5" s="9">
        <v>364</v>
      </c>
      <c r="I5" s="9">
        <v>44</v>
      </c>
      <c r="J5" s="9">
        <v>355</v>
      </c>
      <c r="K5" s="9">
        <v>14</v>
      </c>
      <c r="L5" s="9" t="s">
        <v>31</v>
      </c>
      <c r="M5" s="9">
        <v>400</v>
      </c>
      <c r="N5" s="9">
        <v>0.3</v>
      </c>
      <c r="O5" s="24">
        <v>23.92</v>
      </c>
      <c r="P5" s="9">
        <v>1300000</v>
      </c>
      <c r="Q5" s="70"/>
    </row>
    <row r="6" spans="1:46" x14ac:dyDescent="0.3">
      <c r="A6" s="36">
        <v>45141</v>
      </c>
      <c r="B6" s="9">
        <v>13030</v>
      </c>
      <c r="C6" s="24">
        <v>13.03</v>
      </c>
      <c r="D6" s="24">
        <v>7.57</v>
      </c>
      <c r="E6" s="24">
        <v>7.6</v>
      </c>
      <c r="F6" s="9">
        <v>160</v>
      </c>
      <c r="G6" s="9">
        <v>18</v>
      </c>
      <c r="H6" s="9">
        <v>324</v>
      </c>
      <c r="I6" s="9">
        <v>40</v>
      </c>
      <c r="J6" s="9">
        <v>330</v>
      </c>
      <c r="K6" s="9">
        <v>18</v>
      </c>
      <c r="L6" s="9" t="s">
        <v>31</v>
      </c>
      <c r="M6" s="9">
        <v>700</v>
      </c>
      <c r="N6" s="9">
        <v>0.2</v>
      </c>
      <c r="O6" s="24">
        <v>24.19</v>
      </c>
      <c r="P6" s="9">
        <v>1300000</v>
      </c>
      <c r="Q6" s="70"/>
    </row>
    <row r="7" spans="1:46" x14ac:dyDescent="0.3">
      <c r="A7" s="36">
        <v>45142</v>
      </c>
      <c r="B7" s="9">
        <v>14070</v>
      </c>
      <c r="C7" s="24">
        <v>14.07</v>
      </c>
      <c r="D7" s="24">
        <v>7.51</v>
      </c>
      <c r="E7" s="24">
        <v>7.55</v>
      </c>
      <c r="F7" s="9">
        <v>155</v>
      </c>
      <c r="G7" s="9">
        <v>22</v>
      </c>
      <c r="H7" s="9">
        <v>360</v>
      </c>
      <c r="I7" s="9">
        <v>44</v>
      </c>
      <c r="J7" s="9">
        <v>342</v>
      </c>
      <c r="K7" s="9">
        <v>12</v>
      </c>
      <c r="L7" s="9" t="s">
        <v>31</v>
      </c>
      <c r="M7" s="9">
        <v>500</v>
      </c>
      <c r="N7" s="9">
        <v>0.3</v>
      </c>
      <c r="O7" s="24">
        <v>23.03</v>
      </c>
      <c r="P7" s="9">
        <v>1700000</v>
      </c>
      <c r="Q7" s="70"/>
    </row>
    <row r="8" spans="1:46" x14ac:dyDescent="0.3">
      <c r="A8" s="36">
        <v>45143</v>
      </c>
      <c r="B8" s="9">
        <v>13600</v>
      </c>
      <c r="C8" s="24">
        <v>13.6</v>
      </c>
      <c r="D8" s="24">
        <v>7.54</v>
      </c>
      <c r="E8" s="24">
        <v>7.56</v>
      </c>
      <c r="F8" s="9">
        <v>170</v>
      </c>
      <c r="G8" s="9">
        <v>19</v>
      </c>
      <c r="H8" s="9">
        <v>364</v>
      </c>
      <c r="I8" s="9">
        <v>44</v>
      </c>
      <c r="J8" s="9">
        <v>340</v>
      </c>
      <c r="K8" s="9">
        <v>11</v>
      </c>
      <c r="L8" s="9" t="s">
        <v>31</v>
      </c>
      <c r="M8" s="9">
        <v>700</v>
      </c>
      <c r="N8" s="9">
        <v>0.2</v>
      </c>
      <c r="O8" s="24">
        <v>24.58</v>
      </c>
      <c r="P8" s="9">
        <v>1400000</v>
      </c>
      <c r="Q8" s="70"/>
    </row>
    <row r="9" spans="1:46" x14ac:dyDescent="0.3">
      <c r="A9" s="36">
        <v>45144</v>
      </c>
      <c r="B9" s="9">
        <v>13170</v>
      </c>
      <c r="C9" s="24">
        <v>13.17</v>
      </c>
      <c r="D9" s="24">
        <v>7.55</v>
      </c>
      <c r="E9" s="24">
        <v>7.63</v>
      </c>
      <c r="F9" s="9">
        <v>180</v>
      </c>
      <c r="G9" s="9">
        <v>21</v>
      </c>
      <c r="H9" s="9">
        <v>368</v>
      </c>
      <c r="I9" s="9">
        <v>48</v>
      </c>
      <c r="J9" s="9">
        <v>336</v>
      </c>
      <c r="K9" s="9">
        <v>9</v>
      </c>
      <c r="L9" s="9" t="s">
        <v>31</v>
      </c>
      <c r="M9" s="9">
        <v>400</v>
      </c>
      <c r="N9" s="9">
        <v>0.3</v>
      </c>
      <c r="O9" s="24">
        <v>24.53</v>
      </c>
      <c r="P9" s="9">
        <v>1300000</v>
      </c>
      <c r="Q9" s="70"/>
    </row>
    <row r="10" spans="1:46" x14ac:dyDescent="0.3">
      <c r="A10" s="36">
        <v>45145</v>
      </c>
      <c r="B10" s="9">
        <v>12330</v>
      </c>
      <c r="C10" s="24">
        <v>12.33</v>
      </c>
      <c r="D10" s="24">
        <v>7.65</v>
      </c>
      <c r="E10" s="24">
        <v>7.63</v>
      </c>
      <c r="F10" s="9">
        <v>180</v>
      </c>
      <c r="G10" s="9">
        <v>22</v>
      </c>
      <c r="H10" s="9">
        <v>372</v>
      </c>
      <c r="I10" s="9">
        <v>44</v>
      </c>
      <c r="J10" s="9">
        <v>325</v>
      </c>
      <c r="K10" s="9">
        <v>10</v>
      </c>
      <c r="L10" s="9" t="s">
        <v>31</v>
      </c>
      <c r="M10" s="9">
        <v>700</v>
      </c>
      <c r="N10" s="9">
        <v>0.2</v>
      </c>
      <c r="O10" s="24">
        <v>22.33</v>
      </c>
      <c r="P10" s="9">
        <v>1700000</v>
      </c>
      <c r="Q10" s="71"/>
    </row>
    <row r="11" spans="1:46" ht="52.8" x14ac:dyDescent="0.3">
      <c r="A11" s="36">
        <v>45146</v>
      </c>
      <c r="B11" s="9">
        <v>12030</v>
      </c>
      <c r="C11" s="24">
        <v>12.03</v>
      </c>
      <c r="D11" s="24">
        <v>7.66</v>
      </c>
      <c r="E11" s="24">
        <v>7.74</v>
      </c>
      <c r="F11" s="9">
        <v>185</v>
      </c>
      <c r="G11" s="9">
        <v>24</v>
      </c>
      <c r="H11" s="9">
        <v>368</v>
      </c>
      <c r="I11" s="9">
        <v>40</v>
      </c>
      <c r="J11" s="9">
        <v>310</v>
      </c>
      <c r="K11" s="9">
        <v>12</v>
      </c>
      <c r="L11" s="9" t="s">
        <v>31</v>
      </c>
      <c r="M11" s="9">
        <v>400</v>
      </c>
      <c r="N11" s="9">
        <v>0.3</v>
      </c>
      <c r="O11" s="24">
        <v>23.74</v>
      </c>
      <c r="P11" s="9">
        <v>1400000</v>
      </c>
      <c r="Q11" s="32" t="s">
        <v>36</v>
      </c>
    </row>
    <row r="12" spans="1:46" ht="39.6" x14ac:dyDescent="0.3">
      <c r="A12" s="36">
        <v>45147</v>
      </c>
      <c r="B12" s="9">
        <v>11400</v>
      </c>
      <c r="C12" s="24">
        <v>11.4</v>
      </c>
      <c r="D12" s="24">
        <v>7.73</v>
      </c>
      <c r="E12" s="24">
        <v>8.1999999999999993</v>
      </c>
      <c r="F12" s="9">
        <v>185</v>
      </c>
      <c r="G12" s="9">
        <v>22</v>
      </c>
      <c r="H12" s="9">
        <v>364</v>
      </c>
      <c r="I12" s="9">
        <v>36</v>
      </c>
      <c r="J12" s="9">
        <v>315</v>
      </c>
      <c r="K12" s="9">
        <v>16</v>
      </c>
      <c r="L12" s="9" t="s">
        <v>31</v>
      </c>
      <c r="M12" s="9">
        <v>600</v>
      </c>
      <c r="N12" s="9">
        <v>0.2</v>
      </c>
      <c r="O12" s="24">
        <v>24.9</v>
      </c>
      <c r="P12" s="9">
        <v>1700000</v>
      </c>
      <c r="Q12" s="32" t="s">
        <v>37</v>
      </c>
    </row>
    <row r="13" spans="1:46" ht="54" customHeight="1" x14ac:dyDescent="0.3">
      <c r="A13" s="36">
        <v>45148</v>
      </c>
      <c r="B13" s="9">
        <v>11710</v>
      </c>
      <c r="C13" s="24">
        <v>11.71</v>
      </c>
      <c r="D13" s="24">
        <v>7.74</v>
      </c>
      <c r="E13" s="24">
        <v>7.73</v>
      </c>
      <c r="F13" s="9">
        <v>165</v>
      </c>
      <c r="G13" s="9">
        <v>18</v>
      </c>
      <c r="H13" s="9">
        <v>360</v>
      </c>
      <c r="I13" s="9">
        <v>32</v>
      </c>
      <c r="J13" s="9">
        <v>305</v>
      </c>
      <c r="K13" s="9">
        <v>23</v>
      </c>
      <c r="L13" s="9" t="s">
        <v>31</v>
      </c>
      <c r="M13" s="9">
        <v>400</v>
      </c>
      <c r="N13" s="9">
        <v>0.3</v>
      </c>
      <c r="O13" s="24">
        <v>23.21</v>
      </c>
      <c r="P13" s="9">
        <v>1400000</v>
      </c>
      <c r="Q13" s="32" t="s">
        <v>38</v>
      </c>
    </row>
    <row r="14" spans="1:46" x14ac:dyDescent="0.3">
      <c r="A14" s="36">
        <v>45149</v>
      </c>
      <c r="B14" s="9">
        <v>12020</v>
      </c>
      <c r="C14" s="24">
        <v>12.02</v>
      </c>
      <c r="D14" s="24">
        <v>7.78</v>
      </c>
      <c r="E14" s="24">
        <v>7.76</v>
      </c>
      <c r="F14" s="9">
        <v>170</v>
      </c>
      <c r="G14" s="9">
        <v>16</v>
      </c>
      <c r="H14" s="9">
        <v>368</v>
      </c>
      <c r="I14" s="9">
        <v>28</v>
      </c>
      <c r="J14" s="9">
        <v>315</v>
      </c>
      <c r="K14" s="9">
        <v>24</v>
      </c>
      <c r="L14" s="9" t="s">
        <v>31</v>
      </c>
      <c r="M14" s="9">
        <v>700</v>
      </c>
      <c r="N14" s="9">
        <v>0.2</v>
      </c>
      <c r="O14" s="24">
        <v>23.97</v>
      </c>
      <c r="P14" s="9">
        <v>1700000</v>
      </c>
      <c r="Q14" s="69" t="s">
        <v>39</v>
      </c>
    </row>
    <row r="15" spans="1:46" x14ac:dyDescent="0.3">
      <c r="A15" s="36">
        <v>45150</v>
      </c>
      <c r="B15" s="9">
        <v>12070</v>
      </c>
      <c r="C15" s="24">
        <v>12.07</v>
      </c>
      <c r="D15" s="24">
        <v>7.76</v>
      </c>
      <c r="E15" s="24">
        <v>7.79</v>
      </c>
      <c r="F15" s="9">
        <v>165</v>
      </c>
      <c r="G15" s="9">
        <v>18</v>
      </c>
      <c r="H15" s="9">
        <v>360</v>
      </c>
      <c r="I15" s="9">
        <v>32</v>
      </c>
      <c r="J15" s="9">
        <v>320</v>
      </c>
      <c r="K15" s="9">
        <v>28</v>
      </c>
      <c r="L15" s="9" t="s">
        <v>31</v>
      </c>
      <c r="M15" s="9">
        <v>400</v>
      </c>
      <c r="N15" s="9">
        <v>0.3</v>
      </c>
      <c r="O15" s="24">
        <v>23.51</v>
      </c>
      <c r="P15" s="9">
        <v>1300000</v>
      </c>
      <c r="Q15" s="70"/>
    </row>
    <row r="16" spans="1:46" x14ac:dyDescent="0.3">
      <c r="A16" s="36">
        <v>45151</v>
      </c>
      <c r="B16" s="9">
        <v>12360</v>
      </c>
      <c r="C16" s="24">
        <v>12.36</v>
      </c>
      <c r="D16" s="24">
        <v>7.71</v>
      </c>
      <c r="E16" s="24">
        <v>7.81</v>
      </c>
      <c r="F16" s="9">
        <v>170</v>
      </c>
      <c r="G16" s="9">
        <v>17</v>
      </c>
      <c r="H16" s="9">
        <v>368</v>
      </c>
      <c r="I16" s="9">
        <v>32</v>
      </c>
      <c r="J16" s="9">
        <v>320</v>
      </c>
      <c r="K16" s="9">
        <v>25</v>
      </c>
      <c r="L16" s="9" t="s">
        <v>31</v>
      </c>
      <c r="M16" s="9">
        <v>600</v>
      </c>
      <c r="N16" s="9">
        <v>0.2</v>
      </c>
      <c r="O16" s="24">
        <v>24.23</v>
      </c>
      <c r="P16" s="9">
        <v>1400000</v>
      </c>
      <c r="Q16" s="70"/>
    </row>
    <row r="17" spans="1:17" x14ac:dyDescent="0.3">
      <c r="A17" s="36">
        <v>45152</v>
      </c>
      <c r="B17" s="9">
        <v>11990</v>
      </c>
      <c r="C17" s="24">
        <v>11.99</v>
      </c>
      <c r="D17" s="24">
        <v>7.83</v>
      </c>
      <c r="E17" s="24">
        <v>7.85</v>
      </c>
      <c r="F17" s="9">
        <v>175</v>
      </c>
      <c r="G17" s="9">
        <v>18</v>
      </c>
      <c r="H17" s="9">
        <v>364</v>
      </c>
      <c r="I17" s="9">
        <v>32</v>
      </c>
      <c r="J17" s="9">
        <v>298</v>
      </c>
      <c r="K17" s="9">
        <v>26</v>
      </c>
      <c r="L17" s="9" t="s">
        <v>31</v>
      </c>
      <c r="M17" s="9">
        <v>600</v>
      </c>
      <c r="N17" s="9">
        <v>0.3</v>
      </c>
      <c r="O17" s="24">
        <v>23.74</v>
      </c>
      <c r="P17" s="9">
        <v>1700000</v>
      </c>
      <c r="Q17" s="70"/>
    </row>
    <row r="18" spans="1:17" x14ac:dyDescent="0.3">
      <c r="A18" s="36">
        <v>45153</v>
      </c>
      <c r="B18" s="9">
        <v>12240</v>
      </c>
      <c r="C18" s="24">
        <v>12.24</v>
      </c>
      <c r="D18" s="24">
        <v>7.82</v>
      </c>
      <c r="E18" s="24">
        <v>7.88</v>
      </c>
      <c r="F18" s="9">
        <v>180</v>
      </c>
      <c r="G18" s="9">
        <v>17</v>
      </c>
      <c r="H18" s="9">
        <v>360</v>
      </c>
      <c r="I18" s="9">
        <v>32</v>
      </c>
      <c r="J18" s="9">
        <v>302</v>
      </c>
      <c r="K18" s="9">
        <v>23</v>
      </c>
      <c r="L18" s="9" t="s">
        <v>31</v>
      </c>
      <c r="M18" s="9">
        <v>500</v>
      </c>
      <c r="N18" s="9">
        <v>0.2</v>
      </c>
      <c r="O18" s="24">
        <v>24.53</v>
      </c>
      <c r="P18" s="9">
        <v>1300000</v>
      </c>
      <c r="Q18" s="70"/>
    </row>
    <row r="19" spans="1:17" x14ac:dyDescent="0.3">
      <c r="A19" s="36">
        <v>45154</v>
      </c>
      <c r="B19" s="9">
        <v>12660</v>
      </c>
      <c r="C19" s="24">
        <v>12.66</v>
      </c>
      <c r="D19" s="24">
        <v>7.81</v>
      </c>
      <c r="E19" s="24">
        <v>7.9</v>
      </c>
      <c r="F19" s="9">
        <v>185</v>
      </c>
      <c r="G19" s="9">
        <v>18</v>
      </c>
      <c r="H19" s="9">
        <v>368</v>
      </c>
      <c r="I19" s="9">
        <v>32</v>
      </c>
      <c r="J19" s="9">
        <v>347</v>
      </c>
      <c r="K19" s="9">
        <v>20</v>
      </c>
      <c r="L19" s="9" t="s">
        <v>31</v>
      </c>
      <c r="M19" s="9">
        <v>400</v>
      </c>
      <c r="N19" s="9">
        <v>0.3</v>
      </c>
      <c r="O19" s="24">
        <v>23.25</v>
      </c>
      <c r="P19" s="9">
        <v>1400000</v>
      </c>
      <c r="Q19" s="70"/>
    </row>
    <row r="20" spans="1:17" x14ac:dyDescent="0.3">
      <c r="A20" s="36">
        <v>45155</v>
      </c>
      <c r="B20" s="9">
        <v>14010</v>
      </c>
      <c r="C20" s="24">
        <v>14.01</v>
      </c>
      <c r="D20" s="24">
        <v>7.79</v>
      </c>
      <c r="E20" s="24">
        <v>7.91</v>
      </c>
      <c r="F20" s="9">
        <v>180</v>
      </c>
      <c r="G20" s="9">
        <v>17</v>
      </c>
      <c r="H20" s="9">
        <v>372</v>
      </c>
      <c r="I20" s="9">
        <v>36</v>
      </c>
      <c r="J20" s="9">
        <v>345</v>
      </c>
      <c r="K20" s="9">
        <v>22</v>
      </c>
      <c r="L20" s="9" t="s">
        <v>31</v>
      </c>
      <c r="M20" s="9">
        <v>600</v>
      </c>
      <c r="N20" s="9">
        <v>0.2</v>
      </c>
      <c r="O20" s="24">
        <v>22.85</v>
      </c>
      <c r="P20" s="9">
        <v>1700000</v>
      </c>
      <c r="Q20" s="70"/>
    </row>
    <row r="21" spans="1:17" x14ac:dyDescent="0.3">
      <c r="A21" s="36">
        <v>45156</v>
      </c>
      <c r="B21" s="9">
        <v>12200</v>
      </c>
      <c r="C21" s="24">
        <v>12.2</v>
      </c>
      <c r="D21" s="24">
        <v>7.77</v>
      </c>
      <c r="E21" s="24">
        <v>7.83</v>
      </c>
      <c r="F21" s="9">
        <v>150</v>
      </c>
      <c r="G21" s="9">
        <v>18</v>
      </c>
      <c r="H21" s="9">
        <v>330</v>
      </c>
      <c r="I21" s="9">
        <v>34</v>
      </c>
      <c r="J21" s="9">
        <v>339</v>
      </c>
      <c r="K21" s="9">
        <v>24</v>
      </c>
      <c r="L21" s="9" t="s">
        <v>31</v>
      </c>
      <c r="M21" s="9">
        <v>500</v>
      </c>
      <c r="N21" s="9">
        <v>0.3</v>
      </c>
      <c r="O21" s="24">
        <v>23.57</v>
      </c>
      <c r="P21" s="9">
        <v>1300000</v>
      </c>
      <c r="Q21" s="70"/>
    </row>
    <row r="22" spans="1:17" x14ac:dyDescent="0.3">
      <c r="A22" s="36">
        <v>45157</v>
      </c>
      <c r="B22" s="9">
        <v>11570</v>
      </c>
      <c r="C22" s="24">
        <v>11.57</v>
      </c>
      <c r="D22" s="24">
        <v>7.73</v>
      </c>
      <c r="E22" s="24">
        <v>7.87</v>
      </c>
      <c r="F22" s="9">
        <v>155</v>
      </c>
      <c r="G22" s="9">
        <v>17</v>
      </c>
      <c r="H22" s="9">
        <v>340</v>
      </c>
      <c r="I22" s="9">
        <v>32</v>
      </c>
      <c r="J22" s="9">
        <v>302</v>
      </c>
      <c r="K22" s="9">
        <v>32</v>
      </c>
      <c r="L22" s="9" t="s">
        <v>31</v>
      </c>
      <c r="M22" s="9">
        <v>400</v>
      </c>
      <c r="N22" s="9">
        <v>0.3</v>
      </c>
      <c r="O22" s="24">
        <v>22.47</v>
      </c>
      <c r="P22" s="9">
        <v>1400000</v>
      </c>
      <c r="Q22" s="70"/>
    </row>
    <row r="23" spans="1:17" x14ac:dyDescent="0.3">
      <c r="A23" s="36">
        <v>45158</v>
      </c>
      <c r="B23" s="9">
        <v>12680</v>
      </c>
      <c r="C23" s="24">
        <v>12.68</v>
      </c>
      <c r="D23" s="24">
        <v>7.71</v>
      </c>
      <c r="E23" s="24">
        <v>7.86</v>
      </c>
      <c r="F23" s="9">
        <v>160</v>
      </c>
      <c r="G23" s="9">
        <v>19</v>
      </c>
      <c r="H23" s="9">
        <v>354</v>
      </c>
      <c r="I23" s="9">
        <v>36</v>
      </c>
      <c r="J23" s="9">
        <v>295</v>
      </c>
      <c r="K23" s="9">
        <v>33</v>
      </c>
      <c r="L23" s="9" t="s">
        <v>31</v>
      </c>
      <c r="M23" s="9">
        <v>500</v>
      </c>
      <c r="N23" s="9">
        <v>0.2</v>
      </c>
      <c r="O23" s="24">
        <v>23.61</v>
      </c>
      <c r="P23" s="9">
        <v>1300000</v>
      </c>
      <c r="Q23" s="70"/>
    </row>
    <row r="24" spans="1:17" x14ac:dyDescent="0.3">
      <c r="A24" s="36">
        <v>45159</v>
      </c>
      <c r="B24" s="9">
        <v>13710</v>
      </c>
      <c r="C24" s="24">
        <v>13.71</v>
      </c>
      <c r="D24" s="24">
        <v>7.65</v>
      </c>
      <c r="E24" s="24">
        <v>7.84</v>
      </c>
      <c r="F24" s="9">
        <v>150</v>
      </c>
      <c r="G24" s="9">
        <v>18</v>
      </c>
      <c r="H24" s="9">
        <v>334</v>
      </c>
      <c r="I24" s="9">
        <v>34</v>
      </c>
      <c r="J24" s="9">
        <v>281</v>
      </c>
      <c r="K24" s="9">
        <v>29</v>
      </c>
      <c r="L24" s="9" t="s">
        <v>31</v>
      </c>
      <c r="M24" s="9">
        <v>600</v>
      </c>
      <c r="N24" s="9">
        <v>0.3</v>
      </c>
      <c r="O24" s="24">
        <v>24.17</v>
      </c>
      <c r="P24" s="9">
        <v>1700000</v>
      </c>
      <c r="Q24" s="70"/>
    </row>
    <row r="25" spans="1:17" x14ac:dyDescent="0.3">
      <c r="A25" s="36">
        <v>45160</v>
      </c>
      <c r="B25" s="9">
        <v>14750</v>
      </c>
      <c r="C25" s="24">
        <v>14.75</v>
      </c>
      <c r="D25" s="24">
        <v>7.69</v>
      </c>
      <c r="E25" s="24">
        <v>7.81</v>
      </c>
      <c r="F25" s="9">
        <v>155</v>
      </c>
      <c r="G25" s="9">
        <v>19</v>
      </c>
      <c r="H25" s="9">
        <v>324</v>
      </c>
      <c r="I25" s="9">
        <v>32</v>
      </c>
      <c r="J25" s="9">
        <v>309</v>
      </c>
      <c r="K25" s="9">
        <v>26</v>
      </c>
      <c r="L25" s="9" t="s">
        <v>31</v>
      </c>
      <c r="M25" s="9">
        <v>400</v>
      </c>
      <c r="N25" s="9">
        <v>0.2</v>
      </c>
      <c r="O25" s="24">
        <v>23.87</v>
      </c>
      <c r="P25" s="9">
        <v>1400000</v>
      </c>
      <c r="Q25" s="71"/>
    </row>
    <row r="26" spans="1:17" x14ac:dyDescent="0.3">
      <c r="A26" s="36">
        <v>45161</v>
      </c>
      <c r="B26" s="9">
        <v>17380</v>
      </c>
      <c r="C26" s="24">
        <v>17.38</v>
      </c>
      <c r="D26" s="24">
        <v>7.53</v>
      </c>
      <c r="E26" s="24">
        <v>7.58</v>
      </c>
      <c r="F26" s="9">
        <v>150</v>
      </c>
      <c r="G26" s="9">
        <v>18</v>
      </c>
      <c r="H26" s="9">
        <v>318</v>
      </c>
      <c r="I26" s="9">
        <v>36</v>
      </c>
      <c r="J26" s="9">
        <v>315</v>
      </c>
      <c r="K26" s="9">
        <v>25</v>
      </c>
      <c r="L26" s="9" t="s">
        <v>31</v>
      </c>
      <c r="M26" s="9">
        <v>500</v>
      </c>
      <c r="N26" s="9">
        <v>0.3</v>
      </c>
      <c r="O26" s="24">
        <v>21.92</v>
      </c>
      <c r="P26" s="9">
        <v>1300000</v>
      </c>
      <c r="Q26" s="32"/>
    </row>
    <row r="27" spans="1:17" x14ac:dyDescent="0.3">
      <c r="A27" s="36">
        <v>45162</v>
      </c>
      <c r="B27" s="9">
        <v>17800</v>
      </c>
      <c r="C27" s="24">
        <v>17.8</v>
      </c>
      <c r="D27" s="24">
        <v>7.56</v>
      </c>
      <c r="E27" s="24">
        <v>7.63</v>
      </c>
      <c r="F27" s="9">
        <v>160</v>
      </c>
      <c r="G27" s="9">
        <v>21</v>
      </c>
      <c r="H27" s="9">
        <v>304</v>
      </c>
      <c r="I27" s="9">
        <v>34</v>
      </c>
      <c r="J27" s="9">
        <v>295</v>
      </c>
      <c r="K27" s="9">
        <v>32</v>
      </c>
      <c r="L27" s="9" t="s">
        <v>31</v>
      </c>
      <c r="M27" s="9">
        <v>700</v>
      </c>
      <c r="N27" s="9">
        <v>0.2</v>
      </c>
      <c r="O27" s="24">
        <v>23.87</v>
      </c>
      <c r="P27" s="9">
        <v>1400000</v>
      </c>
      <c r="Q27" s="32"/>
    </row>
    <row r="28" spans="1:17" x14ac:dyDescent="0.3">
      <c r="A28" s="36">
        <v>45163</v>
      </c>
      <c r="B28" s="9">
        <v>16140</v>
      </c>
      <c r="C28" s="24">
        <v>16.14</v>
      </c>
      <c r="D28" s="24">
        <v>7.6</v>
      </c>
      <c r="E28" s="24">
        <v>7.71</v>
      </c>
      <c r="F28" s="9">
        <v>155</v>
      </c>
      <c r="G28" s="9">
        <v>19</v>
      </c>
      <c r="H28" s="9">
        <v>312</v>
      </c>
      <c r="I28" s="9">
        <v>36</v>
      </c>
      <c r="J28" s="9">
        <v>335</v>
      </c>
      <c r="K28" s="9">
        <v>24</v>
      </c>
      <c r="L28" s="9" t="s">
        <v>31</v>
      </c>
      <c r="M28" s="9">
        <v>500</v>
      </c>
      <c r="N28" s="9">
        <v>0.3</v>
      </c>
      <c r="O28" s="24">
        <v>24.13</v>
      </c>
      <c r="P28" s="9">
        <v>1700000</v>
      </c>
      <c r="Q28" s="32"/>
    </row>
    <row r="29" spans="1:17" x14ac:dyDescent="0.3">
      <c r="A29" s="36">
        <v>45164</v>
      </c>
      <c r="B29" s="9">
        <v>14170</v>
      </c>
      <c r="C29" s="24">
        <v>14.17</v>
      </c>
      <c r="D29" s="24">
        <v>7.45</v>
      </c>
      <c r="E29" s="24">
        <v>7.57</v>
      </c>
      <c r="F29" s="9">
        <v>175</v>
      </c>
      <c r="G29" s="9">
        <v>20</v>
      </c>
      <c r="H29" s="9">
        <v>344</v>
      </c>
      <c r="I29" s="9">
        <v>34</v>
      </c>
      <c r="J29" s="9">
        <v>329</v>
      </c>
      <c r="K29" s="9">
        <v>21</v>
      </c>
      <c r="L29" s="9" t="s">
        <v>31</v>
      </c>
      <c r="M29" s="9">
        <v>600</v>
      </c>
      <c r="N29" s="9">
        <v>0.3</v>
      </c>
      <c r="O29" s="24">
        <v>23.56</v>
      </c>
      <c r="P29" s="9">
        <v>1300000</v>
      </c>
      <c r="Q29" s="32"/>
    </row>
    <row r="30" spans="1:17" x14ac:dyDescent="0.3">
      <c r="A30" s="36">
        <v>45165</v>
      </c>
      <c r="B30" s="9">
        <v>14010</v>
      </c>
      <c r="C30" s="24">
        <v>14.01</v>
      </c>
      <c r="D30" s="24">
        <v>7.41</v>
      </c>
      <c r="E30" s="24">
        <v>7.61</v>
      </c>
      <c r="F30" s="9">
        <v>150</v>
      </c>
      <c r="G30" s="9">
        <v>18</v>
      </c>
      <c r="H30" s="9">
        <v>336</v>
      </c>
      <c r="I30" s="9">
        <v>36</v>
      </c>
      <c r="J30" s="9">
        <v>317</v>
      </c>
      <c r="K30" s="9">
        <v>28</v>
      </c>
      <c r="L30" s="9" t="s">
        <v>31</v>
      </c>
      <c r="M30" s="9">
        <v>500</v>
      </c>
      <c r="N30" s="9">
        <v>0.2</v>
      </c>
      <c r="O30" s="24">
        <v>23.79</v>
      </c>
      <c r="P30" s="9">
        <v>1400000</v>
      </c>
      <c r="Q30" s="32"/>
    </row>
    <row r="31" spans="1:17" x14ac:dyDescent="0.3">
      <c r="A31" s="36">
        <v>45166</v>
      </c>
      <c r="B31" s="9">
        <v>13670</v>
      </c>
      <c r="C31" s="24">
        <v>13.67</v>
      </c>
      <c r="D31" s="24">
        <v>7.58</v>
      </c>
      <c r="E31" s="24">
        <v>7.76</v>
      </c>
      <c r="F31" s="9">
        <v>160</v>
      </c>
      <c r="G31" s="9">
        <v>22</v>
      </c>
      <c r="H31" s="9">
        <v>324</v>
      </c>
      <c r="I31" s="9">
        <v>34</v>
      </c>
      <c r="J31" s="9">
        <v>308</v>
      </c>
      <c r="K31" s="9">
        <v>27</v>
      </c>
      <c r="L31" s="9" t="s">
        <v>31</v>
      </c>
      <c r="M31" s="9">
        <v>400</v>
      </c>
      <c r="N31" s="9">
        <v>0.2</v>
      </c>
      <c r="O31" s="24">
        <v>22.35</v>
      </c>
      <c r="P31" s="9">
        <v>1300000</v>
      </c>
      <c r="Q31" s="32"/>
    </row>
    <row r="32" spans="1:17" x14ac:dyDescent="0.3">
      <c r="A32" s="36">
        <v>45167</v>
      </c>
      <c r="B32" s="9">
        <v>15230</v>
      </c>
      <c r="C32" s="24">
        <v>15.23</v>
      </c>
      <c r="D32" s="24">
        <v>7.72</v>
      </c>
      <c r="E32" s="24">
        <v>7.86</v>
      </c>
      <c r="F32" s="9">
        <v>165</v>
      </c>
      <c r="G32" s="9">
        <v>24</v>
      </c>
      <c r="H32" s="9">
        <v>344</v>
      </c>
      <c r="I32" s="9">
        <v>36</v>
      </c>
      <c r="J32" s="9">
        <v>302</v>
      </c>
      <c r="K32" s="9">
        <v>24</v>
      </c>
      <c r="L32" s="9" t="s">
        <v>31</v>
      </c>
      <c r="M32" s="9">
        <v>500</v>
      </c>
      <c r="N32" s="9">
        <v>0.3</v>
      </c>
      <c r="O32" s="24">
        <v>23.16</v>
      </c>
      <c r="P32" s="9">
        <v>1700000</v>
      </c>
      <c r="Q32" s="32"/>
    </row>
    <row r="33" spans="1:17" x14ac:dyDescent="0.3">
      <c r="A33" s="36">
        <v>45168</v>
      </c>
      <c r="B33" s="9">
        <v>14590</v>
      </c>
      <c r="C33" s="24">
        <v>14.59</v>
      </c>
      <c r="D33" s="24">
        <v>7.76</v>
      </c>
      <c r="E33" s="24">
        <v>7.84</v>
      </c>
      <c r="F33" s="9">
        <v>175</v>
      </c>
      <c r="G33" s="9">
        <v>22</v>
      </c>
      <c r="H33" s="9">
        <v>340</v>
      </c>
      <c r="I33" s="9">
        <v>38</v>
      </c>
      <c r="J33" s="9">
        <v>315</v>
      </c>
      <c r="K33" s="9">
        <v>22</v>
      </c>
      <c r="L33" s="9" t="s">
        <v>31</v>
      </c>
      <c r="M33" s="9">
        <v>600</v>
      </c>
      <c r="N33" s="9">
        <v>0.2</v>
      </c>
      <c r="O33" s="24">
        <v>22.94</v>
      </c>
      <c r="P33" s="9">
        <v>1400000</v>
      </c>
      <c r="Q33" s="32"/>
    </row>
    <row r="34" spans="1:17" ht="15" thickBot="1" x14ac:dyDescent="0.35">
      <c r="A34" s="37">
        <v>45169</v>
      </c>
      <c r="B34" s="25">
        <v>14030</v>
      </c>
      <c r="C34" s="31">
        <v>14.03</v>
      </c>
      <c r="D34" s="31">
        <v>7.79</v>
      </c>
      <c r="E34" s="31">
        <v>7.87</v>
      </c>
      <c r="F34" s="25">
        <v>180</v>
      </c>
      <c r="G34" s="25">
        <v>20</v>
      </c>
      <c r="H34" s="25">
        <v>356</v>
      </c>
      <c r="I34" s="25">
        <v>36</v>
      </c>
      <c r="J34" s="25">
        <v>322</v>
      </c>
      <c r="K34" s="25">
        <v>18</v>
      </c>
      <c r="L34" s="25" t="s">
        <v>31</v>
      </c>
      <c r="M34" s="25">
        <v>400</v>
      </c>
      <c r="N34" s="25">
        <v>0.3</v>
      </c>
      <c r="O34" s="31">
        <v>23.36</v>
      </c>
      <c r="P34" s="25">
        <v>1300000</v>
      </c>
      <c r="Q34" s="38"/>
    </row>
    <row r="35" spans="1:17" ht="15" thickBot="1" x14ac:dyDescent="0.35">
      <c r="A35" s="21" t="s">
        <v>26</v>
      </c>
      <c r="B35" s="4">
        <f>AVERAGE(B4:B34)</f>
        <v>13531.935483870968</v>
      </c>
      <c r="C35" s="4">
        <f t="shared" ref="C35:P35" si="0">AVERAGE(C4:C34)</f>
        <v>13.531935483870969</v>
      </c>
      <c r="D35" s="4">
        <f t="shared" si="0"/>
        <v>7.6632258064516119</v>
      </c>
      <c r="E35" s="4">
        <f t="shared" si="0"/>
        <v>7.7612903225806482</v>
      </c>
      <c r="F35" s="4">
        <f t="shared" si="0"/>
        <v>167.09677419354838</v>
      </c>
      <c r="G35" s="4">
        <f t="shared" si="0"/>
        <v>19.580645161290324</v>
      </c>
      <c r="H35" s="4">
        <f t="shared" si="0"/>
        <v>349.16129032258067</v>
      </c>
      <c r="I35" s="4">
        <f t="shared" si="0"/>
        <v>36.387096774193552</v>
      </c>
      <c r="J35" s="4">
        <f t="shared" si="0"/>
        <v>318.74193548387098</v>
      </c>
      <c r="K35" s="4">
        <f t="shared" si="0"/>
        <v>21.70967741935484</v>
      </c>
      <c r="L35" s="4" t="s">
        <v>31</v>
      </c>
      <c r="M35" s="39">
        <f t="shared" si="0"/>
        <v>529.0322580645161</v>
      </c>
      <c r="N35" s="4">
        <f t="shared" si="0"/>
        <v>0.25161290322580643</v>
      </c>
      <c r="O35" s="4">
        <f t="shared" si="0"/>
        <v>23.603870967741933</v>
      </c>
      <c r="P35" s="4">
        <f t="shared" si="0"/>
        <v>1451612.9032258065</v>
      </c>
      <c r="Q35" s="11"/>
    </row>
    <row r="36" spans="1:17" x14ac:dyDescent="0.3">
      <c r="C36" s="29">
        <f>SUM(C4:C34)</f>
        <v>419.49</v>
      </c>
    </row>
    <row r="41" spans="1:17" ht="40.799999999999997" customHeight="1" x14ac:dyDescent="0.3">
      <c r="A41" s="50" t="s">
        <v>27</v>
      </c>
      <c r="B41" s="50"/>
      <c r="C41" s="49" t="s">
        <v>28</v>
      </c>
      <c r="D41" s="49"/>
      <c r="E41" s="49"/>
      <c r="F41" s="49"/>
      <c r="G41" s="49"/>
      <c r="H41" s="49"/>
      <c r="I41" s="49"/>
      <c r="J41" s="49"/>
      <c r="K41" s="49"/>
      <c r="L41" s="49"/>
      <c r="M41" s="49"/>
      <c r="N41" s="49"/>
      <c r="O41" s="49"/>
      <c r="P41" s="49"/>
      <c r="Q41" s="7"/>
    </row>
    <row r="43" spans="1:17" x14ac:dyDescent="0.3">
      <c r="A43" s="5" t="s">
        <v>29</v>
      </c>
      <c r="B43" s="6">
        <f>MIN(B4:B34)</f>
        <v>11400</v>
      </c>
      <c r="C43" s="6">
        <f t="shared" ref="C43:P43" si="1">MIN(C4:C34)</f>
        <v>11.4</v>
      </c>
      <c r="D43" s="6">
        <f t="shared" si="1"/>
        <v>7.41</v>
      </c>
      <c r="E43" s="6">
        <f t="shared" si="1"/>
        <v>7.55</v>
      </c>
      <c r="F43" s="6">
        <f t="shared" si="1"/>
        <v>150</v>
      </c>
      <c r="G43" s="6">
        <f t="shared" si="1"/>
        <v>16</v>
      </c>
      <c r="H43" s="6">
        <f t="shared" si="1"/>
        <v>304</v>
      </c>
      <c r="I43" s="6">
        <f t="shared" si="1"/>
        <v>28</v>
      </c>
      <c r="J43" s="6">
        <f t="shared" si="1"/>
        <v>281</v>
      </c>
      <c r="K43" s="6">
        <f t="shared" si="1"/>
        <v>9</v>
      </c>
      <c r="L43" s="6"/>
      <c r="M43" s="6">
        <f t="shared" si="1"/>
        <v>400</v>
      </c>
      <c r="N43" s="6">
        <f t="shared" si="1"/>
        <v>0.2</v>
      </c>
      <c r="O43" s="6">
        <f t="shared" si="1"/>
        <v>21.92</v>
      </c>
      <c r="P43" s="6">
        <f t="shared" si="1"/>
        <v>1300000</v>
      </c>
      <c r="Q43" s="6"/>
    </row>
    <row r="44" spans="1:17" x14ac:dyDescent="0.3">
      <c r="A44" s="5"/>
    </row>
    <row r="45" spans="1:17" x14ac:dyDescent="0.3">
      <c r="A45" s="5" t="s">
        <v>30</v>
      </c>
      <c r="B45" s="6">
        <f>MAX(B4:B34)</f>
        <v>17800</v>
      </c>
      <c r="C45" s="6">
        <f t="shared" ref="C45:P45" si="2">MAX(C4:C34)</f>
        <v>17.8</v>
      </c>
      <c r="D45" s="6">
        <f t="shared" si="2"/>
        <v>7.83</v>
      </c>
      <c r="E45" s="6">
        <f t="shared" si="2"/>
        <v>8.1999999999999993</v>
      </c>
      <c r="F45" s="6">
        <f t="shared" si="2"/>
        <v>185</v>
      </c>
      <c r="G45" s="6">
        <f t="shared" si="2"/>
        <v>24</v>
      </c>
      <c r="H45" s="6">
        <f t="shared" si="2"/>
        <v>372</v>
      </c>
      <c r="I45" s="6">
        <f t="shared" si="2"/>
        <v>48</v>
      </c>
      <c r="J45" s="6">
        <f t="shared" si="2"/>
        <v>355</v>
      </c>
      <c r="K45" s="6">
        <f t="shared" si="2"/>
        <v>33</v>
      </c>
      <c r="L45" s="6"/>
      <c r="M45" s="6">
        <f t="shared" si="2"/>
        <v>700</v>
      </c>
      <c r="N45" s="6">
        <f t="shared" si="2"/>
        <v>0.3</v>
      </c>
      <c r="O45" s="6">
        <f t="shared" si="2"/>
        <v>24.9</v>
      </c>
      <c r="P45" s="6">
        <f t="shared" si="2"/>
        <v>1700000</v>
      </c>
      <c r="Q45" s="6"/>
    </row>
  </sheetData>
  <mergeCells count="14">
    <mergeCell ref="A41:B41"/>
    <mergeCell ref="C41:P41"/>
    <mergeCell ref="A1:Q1"/>
    <mergeCell ref="A2:A3"/>
    <mergeCell ref="B2:C2"/>
    <mergeCell ref="D2:E2"/>
    <mergeCell ref="F2:G2"/>
    <mergeCell ref="H2:I2"/>
    <mergeCell ref="J2:K2"/>
    <mergeCell ref="L2:M2"/>
    <mergeCell ref="O2:P2"/>
    <mergeCell ref="Q2:Q3"/>
    <mergeCell ref="Q4:Q10"/>
    <mergeCell ref="Q14:Q25"/>
  </mergeCells>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1431-CE13-4A59-AC42-C75073563E32}">
  <sheetPr>
    <tabColor rgb="FF92D050"/>
  </sheetPr>
  <dimension ref="A1:AT45"/>
  <sheetViews>
    <sheetView workbookViewId="0">
      <selection activeCell="N32" sqref="N32"/>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40.44140625" customWidth="1"/>
  </cols>
  <sheetData>
    <row r="1" spans="1:46" ht="69.75" customHeight="1" thickBot="1" x14ac:dyDescent="0.6">
      <c r="A1" s="51" t="s">
        <v>34</v>
      </c>
      <c r="B1" s="52"/>
      <c r="C1" s="52"/>
      <c r="D1" s="52"/>
      <c r="E1" s="52"/>
      <c r="F1" s="52"/>
      <c r="G1" s="52"/>
      <c r="H1" s="53"/>
      <c r="I1" s="53"/>
      <c r="J1" s="52"/>
      <c r="K1" s="52"/>
      <c r="L1" s="52"/>
      <c r="M1" s="52"/>
      <c r="N1" s="52"/>
      <c r="O1" s="52"/>
      <c r="P1" s="52"/>
      <c r="Q1" s="5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55" t="s">
        <v>0</v>
      </c>
      <c r="B2" s="57" t="s">
        <v>25</v>
      </c>
      <c r="C2" s="58"/>
      <c r="D2" s="59" t="s">
        <v>1</v>
      </c>
      <c r="E2" s="60"/>
      <c r="F2" s="61" t="s">
        <v>2</v>
      </c>
      <c r="G2" s="62"/>
      <c r="H2" s="63" t="s">
        <v>3</v>
      </c>
      <c r="I2" s="64"/>
      <c r="J2" s="65" t="s">
        <v>4</v>
      </c>
      <c r="K2" s="62"/>
      <c r="L2" s="66" t="s">
        <v>5</v>
      </c>
      <c r="M2" s="62"/>
      <c r="N2" s="2" t="s">
        <v>6</v>
      </c>
      <c r="O2" s="66" t="s">
        <v>7</v>
      </c>
      <c r="P2" s="67"/>
      <c r="Q2" s="6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2"/>
      <c r="B3" s="12" t="s">
        <v>9</v>
      </c>
      <c r="C3" s="13" t="s">
        <v>10</v>
      </c>
      <c r="D3" s="14" t="s">
        <v>11</v>
      </c>
      <c r="E3" s="14" t="s">
        <v>21</v>
      </c>
      <c r="F3" s="33" t="s">
        <v>12</v>
      </c>
      <c r="G3" s="34" t="s">
        <v>22</v>
      </c>
      <c r="H3" s="17" t="s">
        <v>13</v>
      </c>
      <c r="I3" s="17" t="s">
        <v>14</v>
      </c>
      <c r="J3" s="18" t="s">
        <v>15</v>
      </c>
      <c r="K3" s="18" t="s">
        <v>23</v>
      </c>
      <c r="L3" s="20" t="s">
        <v>16</v>
      </c>
      <c r="M3" s="20" t="s">
        <v>17</v>
      </c>
      <c r="N3" s="20" t="s">
        <v>18</v>
      </c>
      <c r="O3" s="20" t="s">
        <v>19</v>
      </c>
      <c r="P3" s="20" t="s">
        <v>20</v>
      </c>
      <c r="Q3" s="7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21" customHeight="1" x14ac:dyDescent="0.3">
      <c r="A4" s="35">
        <v>45139</v>
      </c>
      <c r="B4" s="22">
        <v>17130</v>
      </c>
      <c r="C4" s="22">
        <v>17.13</v>
      </c>
      <c r="D4" s="22">
        <v>7.24</v>
      </c>
      <c r="E4" s="22">
        <v>7.49</v>
      </c>
      <c r="F4" s="22">
        <v>85</v>
      </c>
      <c r="G4" s="22">
        <v>19</v>
      </c>
      <c r="H4" s="22">
        <v>228</v>
      </c>
      <c r="I4" s="22">
        <v>32</v>
      </c>
      <c r="J4" s="22">
        <v>217</v>
      </c>
      <c r="K4" s="22">
        <v>15</v>
      </c>
      <c r="L4" s="22" t="s">
        <v>31</v>
      </c>
      <c r="M4" s="22">
        <v>500</v>
      </c>
      <c r="N4" s="22">
        <v>0.3</v>
      </c>
      <c r="O4" s="22">
        <v>22.84</v>
      </c>
      <c r="P4" s="22">
        <v>1400000</v>
      </c>
      <c r="Q4" s="73" t="s">
        <v>40</v>
      </c>
    </row>
    <row r="5" spans="1:46" ht="21" customHeight="1" x14ac:dyDescent="0.3">
      <c r="A5" s="36">
        <v>45140</v>
      </c>
      <c r="B5" s="9">
        <v>16790</v>
      </c>
      <c r="C5" s="9">
        <v>16.79</v>
      </c>
      <c r="D5" s="9">
        <v>7.31</v>
      </c>
      <c r="E5" s="9">
        <v>7.53</v>
      </c>
      <c r="F5" s="9">
        <v>75</v>
      </c>
      <c r="G5" s="9">
        <v>18</v>
      </c>
      <c r="H5" s="9">
        <v>224</v>
      </c>
      <c r="I5" s="9">
        <v>30</v>
      </c>
      <c r="J5" s="9">
        <v>227</v>
      </c>
      <c r="K5" s="9">
        <v>16</v>
      </c>
      <c r="L5" s="9" t="s">
        <v>31</v>
      </c>
      <c r="M5" s="9">
        <v>400</v>
      </c>
      <c r="N5" s="9">
        <v>0.2</v>
      </c>
      <c r="O5" s="9">
        <v>22.53</v>
      </c>
      <c r="P5" s="9">
        <v>1300000</v>
      </c>
      <c r="Q5" s="70"/>
    </row>
    <row r="6" spans="1:46" ht="21" customHeight="1" x14ac:dyDescent="0.3">
      <c r="A6" s="36">
        <v>45141</v>
      </c>
      <c r="B6" s="9">
        <v>16920</v>
      </c>
      <c r="C6" s="9">
        <v>16.920000000000002</v>
      </c>
      <c r="D6" s="9">
        <v>7.14</v>
      </c>
      <c r="E6" s="9">
        <v>7.32</v>
      </c>
      <c r="F6" s="9">
        <v>80</v>
      </c>
      <c r="G6" s="9">
        <v>28</v>
      </c>
      <c r="H6" s="9">
        <v>164</v>
      </c>
      <c r="I6" s="9">
        <v>82</v>
      </c>
      <c r="J6" s="9">
        <v>136</v>
      </c>
      <c r="K6" s="9">
        <v>41</v>
      </c>
      <c r="L6" s="9" t="s">
        <v>31</v>
      </c>
      <c r="M6" s="9">
        <v>500</v>
      </c>
      <c r="N6" s="9">
        <v>0.3</v>
      </c>
      <c r="O6" s="9">
        <v>23.14</v>
      </c>
      <c r="P6" s="9">
        <v>1700000</v>
      </c>
      <c r="Q6" s="70"/>
    </row>
    <row r="7" spans="1:46" ht="21" customHeight="1" x14ac:dyDescent="0.3">
      <c r="A7" s="36">
        <v>45142</v>
      </c>
      <c r="B7" s="9">
        <v>16670</v>
      </c>
      <c r="C7" s="9">
        <v>16.670000000000002</v>
      </c>
      <c r="D7" s="9">
        <v>7.11</v>
      </c>
      <c r="E7" s="9">
        <v>7.29</v>
      </c>
      <c r="F7" s="9">
        <v>85</v>
      </c>
      <c r="G7" s="9">
        <v>29</v>
      </c>
      <c r="H7" s="9">
        <v>158</v>
      </c>
      <c r="I7" s="9">
        <v>78</v>
      </c>
      <c r="J7" s="9">
        <v>127</v>
      </c>
      <c r="K7" s="9">
        <v>38</v>
      </c>
      <c r="L7" s="9" t="s">
        <v>31</v>
      </c>
      <c r="M7" s="9">
        <v>600</v>
      </c>
      <c r="N7" s="9">
        <v>0.3</v>
      </c>
      <c r="O7" s="9">
        <v>22.31</v>
      </c>
      <c r="P7" s="9">
        <v>1400000</v>
      </c>
      <c r="Q7" s="71"/>
    </row>
    <row r="8" spans="1:46" x14ac:dyDescent="0.3">
      <c r="A8" s="36">
        <v>45143</v>
      </c>
      <c r="B8" s="40">
        <v>0</v>
      </c>
      <c r="C8" s="40">
        <v>0</v>
      </c>
      <c r="D8" s="27" t="s">
        <v>35</v>
      </c>
      <c r="E8" s="27" t="s">
        <v>35</v>
      </c>
      <c r="F8" s="27" t="s">
        <v>35</v>
      </c>
      <c r="G8" s="27" t="s">
        <v>35</v>
      </c>
      <c r="H8" s="27" t="s">
        <v>35</v>
      </c>
      <c r="I8" s="27" t="s">
        <v>35</v>
      </c>
      <c r="J8" s="27" t="s">
        <v>35</v>
      </c>
      <c r="K8" s="27" t="s">
        <v>35</v>
      </c>
      <c r="L8" s="9" t="s">
        <v>31</v>
      </c>
      <c r="M8" s="27" t="s">
        <v>35</v>
      </c>
      <c r="N8" s="27" t="s">
        <v>35</v>
      </c>
      <c r="O8" s="27" t="s">
        <v>35</v>
      </c>
      <c r="P8" s="27" t="s">
        <v>35</v>
      </c>
      <c r="Q8" s="74" t="s">
        <v>41</v>
      </c>
    </row>
    <row r="9" spans="1:46" x14ac:dyDescent="0.3">
      <c r="A9" s="36">
        <v>45144</v>
      </c>
      <c r="B9" s="40">
        <v>0</v>
      </c>
      <c r="C9" s="40">
        <v>0</v>
      </c>
      <c r="D9" s="27" t="s">
        <v>35</v>
      </c>
      <c r="E9" s="27" t="s">
        <v>35</v>
      </c>
      <c r="F9" s="27" t="s">
        <v>35</v>
      </c>
      <c r="G9" s="27" t="s">
        <v>35</v>
      </c>
      <c r="H9" s="27" t="s">
        <v>35</v>
      </c>
      <c r="I9" s="27" t="s">
        <v>35</v>
      </c>
      <c r="J9" s="27" t="s">
        <v>35</v>
      </c>
      <c r="K9" s="27" t="s">
        <v>35</v>
      </c>
      <c r="L9" s="9" t="s">
        <v>31</v>
      </c>
      <c r="M9" s="27" t="s">
        <v>35</v>
      </c>
      <c r="N9" s="27" t="s">
        <v>35</v>
      </c>
      <c r="O9" s="27" t="s">
        <v>35</v>
      </c>
      <c r="P9" s="27" t="s">
        <v>35</v>
      </c>
      <c r="Q9" s="75"/>
    </row>
    <row r="10" spans="1:46" x14ac:dyDescent="0.3">
      <c r="A10" s="36">
        <v>45145</v>
      </c>
      <c r="B10" s="40">
        <v>0</v>
      </c>
      <c r="C10" s="40">
        <v>0</v>
      </c>
      <c r="D10" s="27" t="s">
        <v>35</v>
      </c>
      <c r="E10" s="27" t="s">
        <v>35</v>
      </c>
      <c r="F10" s="27" t="s">
        <v>35</v>
      </c>
      <c r="G10" s="27" t="s">
        <v>35</v>
      </c>
      <c r="H10" s="27" t="s">
        <v>35</v>
      </c>
      <c r="I10" s="27" t="s">
        <v>35</v>
      </c>
      <c r="J10" s="27" t="s">
        <v>35</v>
      </c>
      <c r="K10" s="27" t="s">
        <v>35</v>
      </c>
      <c r="L10" s="9" t="s">
        <v>31</v>
      </c>
      <c r="M10" s="27" t="s">
        <v>35</v>
      </c>
      <c r="N10" s="27" t="s">
        <v>35</v>
      </c>
      <c r="O10" s="27" t="s">
        <v>35</v>
      </c>
      <c r="P10" s="27" t="s">
        <v>35</v>
      </c>
      <c r="Q10" s="75"/>
    </row>
    <row r="11" spans="1:46" x14ac:dyDescent="0.3">
      <c r="A11" s="36">
        <v>45146</v>
      </c>
      <c r="B11" s="40">
        <v>0</v>
      </c>
      <c r="C11" s="40">
        <v>0</v>
      </c>
      <c r="D11" s="27" t="s">
        <v>35</v>
      </c>
      <c r="E11" s="27" t="s">
        <v>35</v>
      </c>
      <c r="F11" s="27" t="s">
        <v>35</v>
      </c>
      <c r="G11" s="27" t="s">
        <v>35</v>
      </c>
      <c r="H11" s="27" t="s">
        <v>35</v>
      </c>
      <c r="I11" s="27" t="s">
        <v>35</v>
      </c>
      <c r="J11" s="27" t="s">
        <v>35</v>
      </c>
      <c r="K11" s="27" t="s">
        <v>35</v>
      </c>
      <c r="L11" s="9" t="s">
        <v>31</v>
      </c>
      <c r="M11" s="27" t="s">
        <v>35</v>
      </c>
      <c r="N11" s="27" t="s">
        <v>35</v>
      </c>
      <c r="O11" s="27" t="s">
        <v>35</v>
      </c>
      <c r="P11" s="27" t="s">
        <v>35</v>
      </c>
      <c r="Q11" s="75"/>
    </row>
    <row r="12" spans="1:46" x14ac:dyDescent="0.3">
      <c r="A12" s="36">
        <v>45147</v>
      </c>
      <c r="B12" s="40">
        <v>0</v>
      </c>
      <c r="C12" s="40">
        <v>0</v>
      </c>
      <c r="D12" s="27" t="s">
        <v>35</v>
      </c>
      <c r="E12" s="27" t="s">
        <v>35</v>
      </c>
      <c r="F12" s="27" t="s">
        <v>35</v>
      </c>
      <c r="G12" s="27" t="s">
        <v>35</v>
      </c>
      <c r="H12" s="27" t="s">
        <v>35</v>
      </c>
      <c r="I12" s="27" t="s">
        <v>35</v>
      </c>
      <c r="J12" s="27" t="s">
        <v>35</v>
      </c>
      <c r="K12" s="27" t="s">
        <v>35</v>
      </c>
      <c r="L12" s="9" t="s">
        <v>31</v>
      </c>
      <c r="M12" s="27" t="s">
        <v>35</v>
      </c>
      <c r="N12" s="27" t="s">
        <v>35</v>
      </c>
      <c r="O12" s="27" t="s">
        <v>35</v>
      </c>
      <c r="P12" s="27" t="s">
        <v>35</v>
      </c>
      <c r="Q12" s="75"/>
    </row>
    <row r="13" spans="1:46" x14ac:dyDescent="0.3">
      <c r="A13" s="36">
        <v>45148</v>
      </c>
      <c r="B13" s="40">
        <v>0</v>
      </c>
      <c r="C13" s="40">
        <v>0</v>
      </c>
      <c r="D13" s="27" t="s">
        <v>35</v>
      </c>
      <c r="E13" s="27" t="s">
        <v>35</v>
      </c>
      <c r="F13" s="27" t="s">
        <v>35</v>
      </c>
      <c r="G13" s="27" t="s">
        <v>35</v>
      </c>
      <c r="H13" s="27" t="s">
        <v>35</v>
      </c>
      <c r="I13" s="27" t="s">
        <v>35</v>
      </c>
      <c r="J13" s="27" t="s">
        <v>35</v>
      </c>
      <c r="K13" s="27" t="s">
        <v>35</v>
      </c>
      <c r="L13" s="9" t="s">
        <v>31</v>
      </c>
      <c r="M13" s="27" t="s">
        <v>35</v>
      </c>
      <c r="N13" s="27" t="s">
        <v>35</v>
      </c>
      <c r="O13" s="27" t="s">
        <v>35</v>
      </c>
      <c r="P13" s="27" t="s">
        <v>35</v>
      </c>
      <c r="Q13" s="75"/>
    </row>
    <row r="14" spans="1:46" x14ac:dyDescent="0.3">
      <c r="A14" s="36">
        <v>45149</v>
      </c>
      <c r="B14" s="40">
        <v>0</v>
      </c>
      <c r="C14" s="40">
        <v>0</v>
      </c>
      <c r="D14" s="27" t="s">
        <v>35</v>
      </c>
      <c r="E14" s="27" t="s">
        <v>35</v>
      </c>
      <c r="F14" s="27" t="s">
        <v>35</v>
      </c>
      <c r="G14" s="27" t="s">
        <v>35</v>
      </c>
      <c r="H14" s="27" t="s">
        <v>35</v>
      </c>
      <c r="I14" s="27" t="s">
        <v>35</v>
      </c>
      <c r="J14" s="27" t="s">
        <v>35</v>
      </c>
      <c r="K14" s="27" t="s">
        <v>35</v>
      </c>
      <c r="L14" s="9" t="s">
        <v>31</v>
      </c>
      <c r="M14" s="27" t="s">
        <v>35</v>
      </c>
      <c r="N14" s="27" t="s">
        <v>35</v>
      </c>
      <c r="O14" s="27" t="s">
        <v>35</v>
      </c>
      <c r="P14" s="27" t="s">
        <v>35</v>
      </c>
      <c r="Q14" s="75"/>
    </row>
    <row r="15" spans="1:46" x14ac:dyDescent="0.3">
      <c r="A15" s="36">
        <v>45150</v>
      </c>
      <c r="B15" s="40">
        <v>0</v>
      </c>
      <c r="C15" s="40">
        <v>0</v>
      </c>
      <c r="D15" s="27" t="s">
        <v>35</v>
      </c>
      <c r="E15" s="27" t="s">
        <v>35</v>
      </c>
      <c r="F15" s="27" t="s">
        <v>35</v>
      </c>
      <c r="G15" s="27" t="s">
        <v>35</v>
      </c>
      <c r="H15" s="27" t="s">
        <v>35</v>
      </c>
      <c r="I15" s="27" t="s">
        <v>35</v>
      </c>
      <c r="J15" s="27" t="s">
        <v>35</v>
      </c>
      <c r="K15" s="27" t="s">
        <v>35</v>
      </c>
      <c r="L15" s="9" t="s">
        <v>31</v>
      </c>
      <c r="M15" s="27" t="s">
        <v>35</v>
      </c>
      <c r="N15" s="27" t="s">
        <v>35</v>
      </c>
      <c r="O15" s="27" t="s">
        <v>35</v>
      </c>
      <c r="P15" s="27" t="s">
        <v>35</v>
      </c>
      <c r="Q15" s="75"/>
    </row>
    <row r="16" spans="1:46" x14ac:dyDescent="0.3">
      <c r="A16" s="36">
        <v>45151</v>
      </c>
      <c r="B16" s="40">
        <v>0</v>
      </c>
      <c r="C16" s="40">
        <v>0</v>
      </c>
      <c r="D16" s="27" t="s">
        <v>35</v>
      </c>
      <c r="E16" s="27" t="s">
        <v>35</v>
      </c>
      <c r="F16" s="27" t="s">
        <v>35</v>
      </c>
      <c r="G16" s="27" t="s">
        <v>35</v>
      </c>
      <c r="H16" s="27" t="s">
        <v>35</v>
      </c>
      <c r="I16" s="27" t="s">
        <v>35</v>
      </c>
      <c r="J16" s="27" t="s">
        <v>35</v>
      </c>
      <c r="K16" s="27" t="s">
        <v>35</v>
      </c>
      <c r="L16" s="9" t="s">
        <v>31</v>
      </c>
      <c r="M16" s="27" t="s">
        <v>35</v>
      </c>
      <c r="N16" s="27" t="s">
        <v>35</v>
      </c>
      <c r="O16" s="27" t="s">
        <v>35</v>
      </c>
      <c r="P16" s="27" t="s">
        <v>35</v>
      </c>
      <c r="Q16" s="75"/>
    </row>
    <row r="17" spans="1:17" x14ac:dyDescent="0.3">
      <c r="A17" s="36">
        <v>45152</v>
      </c>
      <c r="B17" s="40">
        <v>0</v>
      </c>
      <c r="C17" s="40">
        <v>0</v>
      </c>
      <c r="D17" s="27" t="s">
        <v>35</v>
      </c>
      <c r="E17" s="27" t="s">
        <v>35</v>
      </c>
      <c r="F17" s="27" t="s">
        <v>35</v>
      </c>
      <c r="G17" s="27" t="s">
        <v>35</v>
      </c>
      <c r="H17" s="27" t="s">
        <v>35</v>
      </c>
      <c r="I17" s="27" t="s">
        <v>35</v>
      </c>
      <c r="J17" s="27" t="s">
        <v>35</v>
      </c>
      <c r="K17" s="27" t="s">
        <v>35</v>
      </c>
      <c r="L17" s="9" t="s">
        <v>31</v>
      </c>
      <c r="M17" s="27" t="s">
        <v>35</v>
      </c>
      <c r="N17" s="27" t="s">
        <v>35</v>
      </c>
      <c r="O17" s="27" t="s">
        <v>35</v>
      </c>
      <c r="P17" s="27" t="s">
        <v>35</v>
      </c>
      <c r="Q17" s="75"/>
    </row>
    <row r="18" spans="1:17" x14ac:dyDescent="0.3">
      <c r="A18" s="36">
        <v>45153</v>
      </c>
      <c r="B18" s="40">
        <v>0</v>
      </c>
      <c r="C18" s="40">
        <v>0</v>
      </c>
      <c r="D18" s="27" t="s">
        <v>35</v>
      </c>
      <c r="E18" s="27" t="s">
        <v>35</v>
      </c>
      <c r="F18" s="27" t="s">
        <v>35</v>
      </c>
      <c r="G18" s="27" t="s">
        <v>35</v>
      </c>
      <c r="H18" s="27" t="s">
        <v>35</v>
      </c>
      <c r="I18" s="27" t="s">
        <v>35</v>
      </c>
      <c r="J18" s="27" t="s">
        <v>35</v>
      </c>
      <c r="K18" s="27" t="s">
        <v>35</v>
      </c>
      <c r="L18" s="9" t="s">
        <v>31</v>
      </c>
      <c r="M18" s="27" t="s">
        <v>35</v>
      </c>
      <c r="N18" s="27" t="s">
        <v>35</v>
      </c>
      <c r="O18" s="27" t="s">
        <v>35</v>
      </c>
      <c r="P18" s="27" t="s">
        <v>35</v>
      </c>
      <c r="Q18" s="75"/>
    </row>
    <row r="19" spans="1:17" x14ac:dyDescent="0.3">
      <c r="A19" s="36">
        <v>45154</v>
      </c>
      <c r="B19" s="40">
        <v>0</v>
      </c>
      <c r="C19" s="40">
        <v>0</v>
      </c>
      <c r="D19" s="27" t="s">
        <v>35</v>
      </c>
      <c r="E19" s="27" t="s">
        <v>35</v>
      </c>
      <c r="F19" s="27" t="s">
        <v>35</v>
      </c>
      <c r="G19" s="27" t="s">
        <v>35</v>
      </c>
      <c r="H19" s="27" t="s">
        <v>35</v>
      </c>
      <c r="I19" s="27" t="s">
        <v>35</v>
      </c>
      <c r="J19" s="27" t="s">
        <v>35</v>
      </c>
      <c r="K19" s="27" t="s">
        <v>35</v>
      </c>
      <c r="L19" s="9" t="s">
        <v>31</v>
      </c>
      <c r="M19" s="27" t="s">
        <v>35</v>
      </c>
      <c r="N19" s="27" t="s">
        <v>35</v>
      </c>
      <c r="O19" s="27" t="s">
        <v>35</v>
      </c>
      <c r="P19" s="27" t="s">
        <v>35</v>
      </c>
      <c r="Q19" s="75"/>
    </row>
    <row r="20" spans="1:17" x14ac:dyDescent="0.3">
      <c r="A20" s="36">
        <v>45155</v>
      </c>
      <c r="B20" s="40">
        <v>0</v>
      </c>
      <c r="C20" s="40">
        <v>0</v>
      </c>
      <c r="D20" s="27" t="s">
        <v>35</v>
      </c>
      <c r="E20" s="27" t="s">
        <v>35</v>
      </c>
      <c r="F20" s="27" t="s">
        <v>35</v>
      </c>
      <c r="G20" s="27" t="s">
        <v>35</v>
      </c>
      <c r="H20" s="27" t="s">
        <v>35</v>
      </c>
      <c r="I20" s="27" t="s">
        <v>35</v>
      </c>
      <c r="J20" s="27" t="s">
        <v>35</v>
      </c>
      <c r="K20" s="27" t="s">
        <v>35</v>
      </c>
      <c r="L20" s="9" t="s">
        <v>31</v>
      </c>
      <c r="M20" s="27" t="s">
        <v>35</v>
      </c>
      <c r="N20" s="27" t="s">
        <v>35</v>
      </c>
      <c r="O20" s="27" t="s">
        <v>35</v>
      </c>
      <c r="P20" s="27" t="s">
        <v>35</v>
      </c>
      <c r="Q20" s="75"/>
    </row>
    <row r="21" spans="1:17" x14ac:dyDescent="0.3">
      <c r="A21" s="36">
        <v>45156</v>
      </c>
      <c r="B21" s="40">
        <v>0</v>
      </c>
      <c r="C21" s="40">
        <v>0</v>
      </c>
      <c r="D21" s="27" t="s">
        <v>35</v>
      </c>
      <c r="E21" s="27" t="s">
        <v>35</v>
      </c>
      <c r="F21" s="27" t="s">
        <v>35</v>
      </c>
      <c r="G21" s="27" t="s">
        <v>35</v>
      </c>
      <c r="H21" s="27" t="s">
        <v>35</v>
      </c>
      <c r="I21" s="27" t="s">
        <v>35</v>
      </c>
      <c r="J21" s="27" t="s">
        <v>35</v>
      </c>
      <c r="K21" s="27" t="s">
        <v>35</v>
      </c>
      <c r="L21" s="9" t="s">
        <v>31</v>
      </c>
      <c r="M21" s="27" t="s">
        <v>35</v>
      </c>
      <c r="N21" s="27" t="s">
        <v>35</v>
      </c>
      <c r="O21" s="27" t="s">
        <v>35</v>
      </c>
      <c r="P21" s="27" t="s">
        <v>35</v>
      </c>
      <c r="Q21" s="75"/>
    </row>
    <row r="22" spans="1:17" x14ac:dyDescent="0.3">
      <c r="A22" s="36">
        <v>45157</v>
      </c>
      <c r="B22" s="40">
        <v>0</v>
      </c>
      <c r="C22" s="40">
        <v>0</v>
      </c>
      <c r="D22" s="27" t="s">
        <v>35</v>
      </c>
      <c r="E22" s="27" t="s">
        <v>35</v>
      </c>
      <c r="F22" s="27" t="s">
        <v>35</v>
      </c>
      <c r="G22" s="27" t="s">
        <v>35</v>
      </c>
      <c r="H22" s="27" t="s">
        <v>35</v>
      </c>
      <c r="I22" s="27" t="s">
        <v>35</v>
      </c>
      <c r="J22" s="27" t="s">
        <v>35</v>
      </c>
      <c r="K22" s="27" t="s">
        <v>35</v>
      </c>
      <c r="L22" s="9" t="s">
        <v>31</v>
      </c>
      <c r="M22" s="27" t="s">
        <v>35</v>
      </c>
      <c r="N22" s="27" t="s">
        <v>35</v>
      </c>
      <c r="O22" s="27" t="s">
        <v>35</v>
      </c>
      <c r="P22" s="27" t="s">
        <v>35</v>
      </c>
      <c r="Q22" s="75"/>
    </row>
    <row r="23" spans="1:17" x14ac:dyDescent="0.3">
      <c r="A23" s="36">
        <v>45158</v>
      </c>
      <c r="B23" s="40">
        <v>0</v>
      </c>
      <c r="C23" s="40">
        <v>0</v>
      </c>
      <c r="D23" s="27" t="s">
        <v>35</v>
      </c>
      <c r="E23" s="27" t="s">
        <v>35</v>
      </c>
      <c r="F23" s="27" t="s">
        <v>35</v>
      </c>
      <c r="G23" s="27" t="s">
        <v>35</v>
      </c>
      <c r="H23" s="27" t="s">
        <v>35</v>
      </c>
      <c r="I23" s="27" t="s">
        <v>35</v>
      </c>
      <c r="J23" s="27" t="s">
        <v>35</v>
      </c>
      <c r="K23" s="27" t="s">
        <v>35</v>
      </c>
      <c r="L23" s="9" t="s">
        <v>31</v>
      </c>
      <c r="M23" s="27" t="s">
        <v>35</v>
      </c>
      <c r="N23" s="27" t="s">
        <v>35</v>
      </c>
      <c r="O23" s="27" t="s">
        <v>35</v>
      </c>
      <c r="P23" s="27" t="s">
        <v>35</v>
      </c>
      <c r="Q23" s="75"/>
    </row>
    <row r="24" spans="1:17" x14ac:dyDescent="0.3">
      <c r="A24" s="36">
        <v>45159</v>
      </c>
      <c r="B24" s="40">
        <v>0</v>
      </c>
      <c r="C24" s="40">
        <v>0</v>
      </c>
      <c r="D24" s="27" t="s">
        <v>35</v>
      </c>
      <c r="E24" s="27" t="s">
        <v>35</v>
      </c>
      <c r="F24" s="27" t="s">
        <v>35</v>
      </c>
      <c r="G24" s="27" t="s">
        <v>35</v>
      </c>
      <c r="H24" s="27" t="s">
        <v>35</v>
      </c>
      <c r="I24" s="27" t="s">
        <v>35</v>
      </c>
      <c r="J24" s="27" t="s">
        <v>35</v>
      </c>
      <c r="K24" s="27" t="s">
        <v>35</v>
      </c>
      <c r="L24" s="9" t="s">
        <v>31</v>
      </c>
      <c r="M24" s="27" t="s">
        <v>35</v>
      </c>
      <c r="N24" s="27" t="s">
        <v>35</v>
      </c>
      <c r="O24" s="27" t="s">
        <v>35</v>
      </c>
      <c r="P24" s="27" t="s">
        <v>35</v>
      </c>
      <c r="Q24" s="75"/>
    </row>
    <row r="25" spans="1:17" x14ac:dyDescent="0.3">
      <c r="A25" s="36">
        <v>45160</v>
      </c>
      <c r="B25" s="40">
        <v>0</v>
      </c>
      <c r="C25" s="40">
        <v>0</v>
      </c>
      <c r="D25" s="27" t="s">
        <v>35</v>
      </c>
      <c r="E25" s="27" t="s">
        <v>35</v>
      </c>
      <c r="F25" s="27" t="s">
        <v>35</v>
      </c>
      <c r="G25" s="27" t="s">
        <v>35</v>
      </c>
      <c r="H25" s="27" t="s">
        <v>35</v>
      </c>
      <c r="I25" s="27" t="s">
        <v>35</v>
      </c>
      <c r="J25" s="27" t="s">
        <v>35</v>
      </c>
      <c r="K25" s="27" t="s">
        <v>35</v>
      </c>
      <c r="L25" s="9" t="s">
        <v>31</v>
      </c>
      <c r="M25" s="27" t="s">
        <v>35</v>
      </c>
      <c r="N25" s="27" t="s">
        <v>35</v>
      </c>
      <c r="O25" s="27" t="s">
        <v>35</v>
      </c>
      <c r="P25" s="27" t="s">
        <v>35</v>
      </c>
      <c r="Q25" s="75"/>
    </row>
    <row r="26" spans="1:17" x14ac:dyDescent="0.3">
      <c r="A26" s="36">
        <v>45161</v>
      </c>
      <c r="B26" s="40">
        <v>0</v>
      </c>
      <c r="C26" s="40">
        <v>0</v>
      </c>
      <c r="D26" s="27" t="s">
        <v>35</v>
      </c>
      <c r="E26" s="27" t="s">
        <v>35</v>
      </c>
      <c r="F26" s="27" t="s">
        <v>35</v>
      </c>
      <c r="G26" s="27" t="s">
        <v>35</v>
      </c>
      <c r="H26" s="27" t="s">
        <v>35</v>
      </c>
      <c r="I26" s="27" t="s">
        <v>35</v>
      </c>
      <c r="J26" s="27" t="s">
        <v>35</v>
      </c>
      <c r="K26" s="27" t="s">
        <v>35</v>
      </c>
      <c r="L26" s="9" t="s">
        <v>31</v>
      </c>
      <c r="M26" s="27" t="s">
        <v>35</v>
      </c>
      <c r="N26" s="27" t="s">
        <v>35</v>
      </c>
      <c r="O26" s="27" t="s">
        <v>35</v>
      </c>
      <c r="P26" s="27" t="s">
        <v>35</v>
      </c>
      <c r="Q26" s="75"/>
    </row>
    <row r="27" spans="1:17" x14ac:dyDescent="0.3">
      <c r="A27" s="36">
        <v>45162</v>
      </c>
      <c r="B27" s="40">
        <v>0</v>
      </c>
      <c r="C27" s="40">
        <v>0</v>
      </c>
      <c r="D27" s="27" t="s">
        <v>35</v>
      </c>
      <c r="E27" s="27" t="s">
        <v>35</v>
      </c>
      <c r="F27" s="27" t="s">
        <v>35</v>
      </c>
      <c r="G27" s="27" t="s">
        <v>35</v>
      </c>
      <c r="H27" s="27" t="s">
        <v>35</v>
      </c>
      <c r="I27" s="27" t="s">
        <v>35</v>
      </c>
      <c r="J27" s="27" t="s">
        <v>35</v>
      </c>
      <c r="K27" s="27" t="s">
        <v>35</v>
      </c>
      <c r="L27" s="9" t="s">
        <v>31</v>
      </c>
      <c r="M27" s="27" t="s">
        <v>35</v>
      </c>
      <c r="N27" s="27" t="s">
        <v>35</v>
      </c>
      <c r="O27" s="27" t="s">
        <v>35</v>
      </c>
      <c r="P27" s="27" t="s">
        <v>35</v>
      </c>
      <c r="Q27" s="75"/>
    </row>
    <row r="28" spans="1:17" x14ac:dyDescent="0.3">
      <c r="A28" s="36">
        <v>45163</v>
      </c>
      <c r="B28" s="40">
        <v>0</v>
      </c>
      <c r="C28" s="40">
        <v>0</v>
      </c>
      <c r="D28" s="27" t="s">
        <v>35</v>
      </c>
      <c r="E28" s="27" t="s">
        <v>35</v>
      </c>
      <c r="F28" s="27" t="s">
        <v>35</v>
      </c>
      <c r="G28" s="27" t="s">
        <v>35</v>
      </c>
      <c r="H28" s="27" t="s">
        <v>35</v>
      </c>
      <c r="I28" s="27" t="s">
        <v>35</v>
      </c>
      <c r="J28" s="27" t="s">
        <v>35</v>
      </c>
      <c r="K28" s="27" t="s">
        <v>35</v>
      </c>
      <c r="L28" s="9" t="s">
        <v>31</v>
      </c>
      <c r="M28" s="27" t="s">
        <v>35</v>
      </c>
      <c r="N28" s="27" t="s">
        <v>35</v>
      </c>
      <c r="O28" s="27" t="s">
        <v>35</v>
      </c>
      <c r="P28" s="27" t="s">
        <v>35</v>
      </c>
      <c r="Q28" s="75"/>
    </row>
    <row r="29" spans="1:17" x14ac:dyDescent="0.3">
      <c r="A29" s="36">
        <v>45164</v>
      </c>
      <c r="B29" s="40">
        <v>0</v>
      </c>
      <c r="C29" s="40">
        <v>0</v>
      </c>
      <c r="D29" s="27" t="s">
        <v>35</v>
      </c>
      <c r="E29" s="27" t="s">
        <v>35</v>
      </c>
      <c r="F29" s="27" t="s">
        <v>35</v>
      </c>
      <c r="G29" s="27" t="s">
        <v>35</v>
      </c>
      <c r="H29" s="27" t="s">
        <v>35</v>
      </c>
      <c r="I29" s="27" t="s">
        <v>35</v>
      </c>
      <c r="J29" s="27" t="s">
        <v>35</v>
      </c>
      <c r="K29" s="27" t="s">
        <v>35</v>
      </c>
      <c r="L29" s="9" t="s">
        <v>31</v>
      </c>
      <c r="M29" s="27" t="s">
        <v>35</v>
      </c>
      <c r="N29" s="27" t="s">
        <v>35</v>
      </c>
      <c r="O29" s="27" t="s">
        <v>35</v>
      </c>
      <c r="P29" s="27" t="s">
        <v>35</v>
      </c>
      <c r="Q29" s="75"/>
    </row>
    <row r="30" spans="1:17" x14ac:dyDescent="0.3">
      <c r="A30" s="36">
        <v>45165</v>
      </c>
      <c r="B30" s="40">
        <v>0</v>
      </c>
      <c r="C30" s="40">
        <v>0</v>
      </c>
      <c r="D30" s="27" t="s">
        <v>35</v>
      </c>
      <c r="E30" s="27" t="s">
        <v>35</v>
      </c>
      <c r="F30" s="27" t="s">
        <v>35</v>
      </c>
      <c r="G30" s="27" t="s">
        <v>35</v>
      </c>
      <c r="H30" s="27" t="s">
        <v>35</v>
      </c>
      <c r="I30" s="27" t="s">
        <v>35</v>
      </c>
      <c r="J30" s="27" t="s">
        <v>35</v>
      </c>
      <c r="K30" s="27" t="s">
        <v>35</v>
      </c>
      <c r="L30" s="9" t="s">
        <v>31</v>
      </c>
      <c r="M30" s="27" t="s">
        <v>35</v>
      </c>
      <c r="N30" s="27" t="s">
        <v>35</v>
      </c>
      <c r="O30" s="27" t="s">
        <v>35</v>
      </c>
      <c r="P30" s="27" t="s">
        <v>35</v>
      </c>
      <c r="Q30" s="75"/>
    </row>
    <row r="31" spans="1:17" x14ac:dyDescent="0.3">
      <c r="A31" s="36">
        <v>45166</v>
      </c>
      <c r="B31" s="40">
        <v>0</v>
      </c>
      <c r="C31" s="40">
        <v>0</v>
      </c>
      <c r="D31" s="27" t="s">
        <v>35</v>
      </c>
      <c r="E31" s="27" t="s">
        <v>35</v>
      </c>
      <c r="F31" s="27" t="s">
        <v>35</v>
      </c>
      <c r="G31" s="27" t="s">
        <v>35</v>
      </c>
      <c r="H31" s="27" t="s">
        <v>35</v>
      </c>
      <c r="I31" s="27" t="s">
        <v>35</v>
      </c>
      <c r="J31" s="27" t="s">
        <v>35</v>
      </c>
      <c r="K31" s="27" t="s">
        <v>35</v>
      </c>
      <c r="L31" s="9" t="s">
        <v>31</v>
      </c>
      <c r="M31" s="27" t="s">
        <v>35</v>
      </c>
      <c r="N31" s="27" t="s">
        <v>35</v>
      </c>
      <c r="O31" s="27" t="s">
        <v>35</v>
      </c>
      <c r="P31" s="27" t="s">
        <v>35</v>
      </c>
      <c r="Q31" s="75"/>
    </row>
    <row r="32" spans="1:17" x14ac:dyDescent="0.3">
      <c r="A32" s="36">
        <v>45167</v>
      </c>
      <c r="B32" s="40">
        <v>0</v>
      </c>
      <c r="C32" s="40">
        <v>0</v>
      </c>
      <c r="D32" s="27" t="s">
        <v>35</v>
      </c>
      <c r="E32" s="27" t="s">
        <v>35</v>
      </c>
      <c r="F32" s="27" t="s">
        <v>35</v>
      </c>
      <c r="G32" s="27" t="s">
        <v>35</v>
      </c>
      <c r="H32" s="27" t="s">
        <v>35</v>
      </c>
      <c r="I32" s="27" t="s">
        <v>35</v>
      </c>
      <c r="J32" s="27" t="s">
        <v>35</v>
      </c>
      <c r="K32" s="27" t="s">
        <v>35</v>
      </c>
      <c r="L32" s="9" t="s">
        <v>31</v>
      </c>
      <c r="M32" s="27" t="s">
        <v>35</v>
      </c>
      <c r="N32" s="27" t="s">
        <v>35</v>
      </c>
      <c r="O32" s="27" t="s">
        <v>35</v>
      </c>
      <c r="P32" s="27" t="s">
        <v>35</v>
      </c>
      <c r="Q32" s="75"/>
    </row>
    <row r="33" spans="1:17" x14ac:dyDescent="0.3">
      <c r="A33" s="36">
        <v>45168</v>
      </c>
      <c r="B33" s="40">
        <v>0</v>
      </c>
      <c r="C33" s="40">
        <v>0</v>
      </c>
      <c r="D33" s="27" t="s">
        <v>35</v>
      </c>
      <c r="E33" s="27" t="s">
        <v>35</v>
      </c>
      <c r="F33" s="27" t="s">
        <v>35</v>
      </c>
      <c r="G33" s="27" t="s">
        <v>35</v>
      </c>
      <c r="H33" s="27" t="s">
        <v>35</v>
      </c>
      <c r="I33" s="27" t="s">
        <v>35</v>
      </c>
      <c r="J33" s="27" t="s">
        <v>35</v>
      </c>
      <c r="K33" s="27" t="s">
        <v>35</v>
      </c>
      <c r="L33" s="9" t="s">
        <v>31</v>
      </c>
      <c r="M33" s="27" t="s">
        <v>35</v>
      </c>
      <c r="N33" s="27" t="s">
        <v>35</v>
      </c>
      <c r="O33" s="27" t="s">
        <v>35</v>
      </c>
      <c r="P33" s="27" t="s">
        <v>35</v>
      </c>
      <c r="Q33" s="75"/>
    </row>
    <row r="34" spans="1:17" x14ac:dyDescent="0.3">
      <c r="A34" s="36">
        <v>45169</v>
      </c>
      <c r="B34" s="40">
        <v>0</v>
      </c>
      <c r="C34" s="40">
        <v>0</v>
      </c>
      <c r="D34" s="27" t="s">
        <v>35</v>
      </c>
      <c r="E34" s="27" t="s">
        <v>35</v>
      </c>
      <c r="F34" s="27" t="s">
        <v>35</v>
      </c>
      <c r="G34" s="27" t="s">
        <v>35</v>
      </c>
      <c r="H34" s="27" t="s">
        <v>35</v>
      </c>
      <c r="I34" s="27" t="s">
        <v>35</v>
      </c>
      <c r="J34" s="27" t="s">
        <v>35</v>
      </c>
      <c r="K34" s="27" t="s">
        <v>35</v>
      </c>
      <c r="L34" s="9" t="s">
        <v>31</v>
      </c>
      <c r="M34" s="27" t="s">
        <v>35</v>
      </c>
      <c r="N34" s="27" t="s">
        <v>35</v>
      </c>
      <c r="O34" s="27" t="s">
        <v>35</v>
      </c>
      <c r="P34" s="27" t="s">
        <v>35</v>
      </c>
      <c r="Q34" s="76"/>
    </row>
    <row r="35" spans="1:17" ht="15" thickBot="1" x14ac:dyDescent="0.35">
      <c r="A35" s="41" t="s">
        <v>26</v>
      </c>
      <c r="B35" s="42">
        <f>AVERAGE(B4:B34)</f>
        <v>2177.7419354838707</v>
      </c>
      <c r="C35" s="42">
        <f t="shared" ref="C35:P35" si="0">AVERAGE(C4:C34)</f>
        <v>2.177741935483871</v>
      </c>
      <c r="D35" s="42">
        <f t="shared" si="0"/>
        <v>7.2</v>
      </c>
      <c r="E35" s="42">
        <f t="shared" si="0"/>
        <v>7.4074999999999998</v>
      </c>
      <c r="F35" s="42">
        <f t="shared" si="0"/>
        <v>81.25</v>
      </c>
      <c r="G35" s="42">
        <f t="shared" si="0"/>
        <v>23.5</v>
      </c>
      <c r="H35" s="42">
        <f t="shared" si="0"/>
        <v>193.5</v>
      </c>
      <c r="I35" s="42">
        <f t="shared" si="0"/>
        <v>55.5</v>
      </c>
      <c r="J35" s="42">
        <f t="shared" si="0"/>
        <v>176.75</v>
      </c>
      <c r="K35" s="42">
        <f t="shared" si="0"/>
        <v>27.5</v>
      </c>
      <c r="L35" s="42" t="s">
        <v>31</v>
      </c>
      <c r="M35" s="43">
        <f t="shared" si="0"/>
        <v>500</v>
      </c>
      <c r="N35" s="42">
        <f t="shared" si="0"/>
        <v>0.27500000000000002</v>
      </c>
      <c r="O35" s="42">
        <f t="shared" si="0"/>
        <v>22.705000000000002</v>
      </c>
      <c r="P35" s="42">
        <f t="shared" si="0"/>
        <v>1450000</v>
      </c>
      <c r="Q35" s="44"/>
    </row>
    <row r="36" spans="1:17" x14ac:dyDescent="0.3">
      <c r="C36" s="29">
        <f>SUM(C4:C34)</f>
        <v>67.510000000000005</v>
      </c>
    </row>
    <row r="41" spans="1:17" ht="40.799999999999997" customHeight="1" x14ac:dyDescent="0.3">
      <c r="A41" s="50" t="s">
        <v>27</v>
      </c>
      <c r="B41" s="50"/>
      <c r="C41" s="49" t="s">
        <v>28</v>
      </c>
      <c r="D41" s="49"/>
      <c r="E41" s="49"/>
      <c r="F41" s="49"/>
      <c r="G41" s="49"/>
      <c r="H41" s="49"/>
      <c r="I41" s="49"/>
      <c r="J41" s="49"/>
      <c r="K41" s="49"/>
      <c r="L41" s="49"/>
      <c r="M41" s="49"/>
      <c r="N41" s="49"/>
      <c r="O41" s="49"/>
      <c r="P41" s="49"/>
      <c r="Q41" s="7"/>
    </row>
    <row r="43" spans="1:17" x14ac:dyDescent="0.3">
      <c r="A43" s="5" t="s">
        <v>29</v>
      </c>
      <c r="B43" s="6">
        <f>MIN(B4:B34)</f>
        <v>0</v>
      </c>
      <c r="C43" s="6">
        <f t="shared" ref="C43:P43" si="1">MIN(C4:C34)</f>
        <v>0</v>
      </c>
      <c r="D43" s="6">
        <f t="shared" si="1"/>
        <v>7.11</v>
      </c>
      <c r="E43" s="6">
        <f t="shared" si="1"/>
        <v>7.29</v>
      </c>
      <c r="F43" s="6">
        <f t="shared" si="1"/>
        <v>75</v>
      </c>
      <c r="G43" s="6">
        <f t="shared" si="1"/>
        <v>18</v>
      </c>
      <c r="H43" s="6">
        <f t="shared" si="1"/>
        <v>158</v>
      </c>
      <c r="I43" s="6">
        <f t="shared" si="1"/>
        <v>30</v>
      </c>
      <c r="J43" s="6">
        <f t="shared" si="1"/>
        <v>127</v>
      </c>
      <c r="K43" s="6">
        <f t="shared" si="1"/>
        <v>15</v>
      </c>
      <c r="L43" s="6"/>
      <c r="M43" s="6">
        <f t="shared" si="1"/>
        <v>400</v>
      </c>
      <c r="N43" s="6">
        <f t="shared" si="1"/>
        <v>0.2</v>
      </c>
      <c r="O43" s="6">
        <f t="shared" si="1"/>
        <v>22.31</v>
      </c>
      <c r="P43" s="6">
        <f t="shared" si="1"/>
        <v>1300000</v>
      </c>
      <c r="Q43" s="6"/>
    </row>
    <row r="44" spans="1:17" x14ac:dyDescent="0.3">
      <c r="A44" s="5"/>
    </row>
    <row r="45" spans="1:17" x14ac:dyDescent="0.3">
      <c r="A45" s="5" t="s">
        <v>30</v>
      </c>
      <c r="B45" s="6">
        <f>MAX(B4:B34)</f>
        <v>17130</v>
      </c>
      <c r="C45" s="6">
        <f t="shared" ref="C45:P45" si="2">MAX(C4:C34)</f>
        <v>17.13</v>
      </c>
      <c r="D45" s="6">
        <f t="shared" si="2"/>
        <v>7.31</v>
      </c>
      <c r="E45" s="6">
        <f t="shared" si="2"/>
        <v>7.53</v>
      </c>
      <c r="F45" s="6">
        <f t="shared" si="2"/>
        <v>85</v>
      </c>
      <c r="G45" s="6">
        <f t="shared" si="2"/>
        <v>29</v>
      </c>
      <c r="H45" s="6">
        <f t="shared" si="2"/>
        <v>228</v>
      </c>
      <c r="I45" s="6">
        <f t="shared" si="2"/>
        <v>82</v>
      </c>
      <c r="J45" s="6">
        <f t="shared" si="2"/>
        <v>227</v>
      </c>
      <c r="K45" s="6">
        <f t="shared" si="2"/>
        <v>41</v>
      </c>
      <c r="L45" s="6"/>
      <c r="M45" s="6">
        <f t="shared" si="2"/>
        <v>600</v>
      </c>
      <c r="N45" s="6">
        <f t="shared" si="2"/>
        <v>0.3</v>
      </c>
      <c r="O45" s="6">
        <f t="shared" si="2"/>
        <v>23.14</v>
      </c>
      <c r="P45" s="6">
        <f t="shared" si="2"/>
        <v>1700000</v>
      </c>
      <c r="Q45" s="6"/>
    </row>
  </sheetData>
  <mergeCells count="14">
    <mergeCell ref="A41:B41"/>
    <mergeCell ref="C41:P41"/>
    <mergeCell ref="A1:Q1"/>
    <mergeCell ref="A2:A3"/>
    <mergeCell ref="B2:C2"/>
    <mergeCell ref="D2:E2"/>
    <mergeCell ref="F2:G2"/>
    <mergeCell ref="H2:I2"/>
    <mergeCell ref="J2:K2"/>
    <mergeCell ref="L2:M2"/>
    <mergeCell ref="O2:P2"/>
    <mergeCell ref="Q2:Q3"/>
    <mergeCell ref="Q4:Q7"/>
    <mergeCell ref="Q8:Q34"/>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Naini 2</vt:lpstr>
      <vt:lpstr>Phaphamau</vt:lpstr>
      <vt:lpstr>Jhunsi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2024-08-03T07:28:10Z</dcterms:modified>
</cp:coreProperties>
</file>